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ерентьева\Планы тендеров\2022\На сайт\"/>
    </mc:Choice>
  </mc:AlternateContent>
  <bookViews>
    <workbookView xWindow="-120" yWindow="-120" windowWidth="29040" windowHeight="15990" tabRatio="774"/>
  </bookViews>
  <sheets>
    <sheet name="МТР" sheetId="11" r:id="rId1"/>
    <sheet name="Выходные дни" sheetId="12" state="hidden" r:id="rId2"/>
    <sheet name="Лист1" sheetId="13" r:id="rId3"/>
    <sheet name="Лист2" sheetId="14" r:id="rId4"/>
  </sheets>
  <definedNames>
    <definedName name="_xlnm._FilterDatabase" localSheetId="0" hidden="1">МТР!$A$3:$L$29</definedName>
    <definedName name="_xlnm.Print_Area" localSheetId="0">МТР!$A$1:$L$46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1" l="1"/>
  <c r="F28" i="11" s="1"/>
  <c r="G28" i="11" s="1"/>
  <c r="H28" i="11" s="1"/>
  <c r="I28" i="11" s="1"/>
  <c r="E27" i="11"/>
  <c r="F27" i="11" s="1"/>
  <c r="G27" i="11" s="1"/>
  <c r="H27" i="11" s="1"/>
  <c r="I27" i="11" s="1"/>
  <c r="E26" i="11"/>
  <c r="F26" i="11" s="1"/>
  <c r="G26" i="11" s="1"/>
  <c r="H26" i="11" s="1"/>
  <c r="I26" i="11" s="1"/>
  <c r="E25" i="11"/>
  <c r="F25" i="11" s="1"/>
  <c r="G25" i="11" s="1"/>
  <c r="H25" i="11" s="1"/>
  <c r="I25" i="11" s="1"/>
  <c r="E24" i="11"/>
  <c r="F24" i="11" s="1"/>
  <c r="G24" i="11" s="1"/>
  <c r="H24" i="11" s="1"/>
  <c r="I24" i="11" s="1"/>
  <c r="E23" i="11"/>
  <c r="F23" i="11" s="1"/>
  <c r="G23" i="11" s="1"/>
  <c r="H23" i="11" s="1"/>
  <c r="I23" i="11" s="1"/>
  <c r="E22" i="11"/>
  <c r="F22" i="11" s="1"/>
  <c r="G22" i="11" s="1"/>
  <c r="H22" i="11" s="1"/>
  <c r="I22" i="11" s="1"/>
  <c r="E21" i="11"/>
  <c r="F21" i="11" s="1"/>
  <c r="G21" i="11" s="1"/>
  <c r="H21" i="11" s="1"/>
  <c r="I21" i="11" s="1"/>
  <c r="E20" i="11"/>
  <c r="F20" i="11" s="1"/>
  <c r="G20" i="11" s="1"/>
  <c r="H20" i="11" s="1"/>
  <c r="I20" i="11" s="1"/>
  <c r="E19" i="11"/>
  <c r="F19" i="11" s="1"/>
  <c r="G19" i="11" s="1"/>
  <c r="H19" i="11" s="1"/>
  <c r="I19" i="11" s="1"/>
  <c r="E18" i="11"/>
  <c r="F18" i="11" s="1"/>
  <c r="G18" i="11" s="1"/>
  <c r="H18" i="11" s="1"/>
  <c r="I18" i="11" s="1"/>
  <c r="E17" i="11"/>
  <c r="F17" i="11" s="1"/>
  <c r="G17" i="11" s="1"/>
  <c r="H17" i="11" s="1"/>
  <c r="I17" i="11" s="1"/>
  <c r="E16" i="11"/>
  <c r="F16" i="11" s="1"/>
  <c r="G16" i="11" s="1"/>
  <c r="H16" i="11" s="1"/>
  <c r="I16" i="11" s="1"/>
  <c r="E15" i="11"/>
  <c r="F15" i="11" s="1"/>
  <c r="G15" i="11" s="1"/>
  <c r="H15" i="11" s="1"/>
  <c r="I15" i="11" s="1"/>
  <c r="E14" i="11"/>
  <c r="F14" i="11" s="1"/>
  <c r="G14" i="11" s="1"/>
  <c r="H14" i="11" s="1"/>
  <c r="I14" i="11" s="1"/>
  <c r="E13" i="11"/>
  <c r="F13" i="11" s="1"/>
  <c r="G13" i="11" s="1"/>
  <c r="H13" i="11" s="1"/>
  <c r="I13" i="11" s="1"/>
  <c r="E12" i="11"/>
  <c r="F12" i="11" s="1"/>
  <c r="G12" i="11" s="1"/>
  <c r="H12" i="11" s="1"/>
  <c r="I12" i="11" s="1"/>
  <c r="E11" i="11"/>
  <c r="F11" i="11" s="1"/>
  <c r="G11" i="11" s="1"/>
  <c r="H11" i="11" s="1"/>
  <c r="I11" i="11" s="1"/>
  <c r="E10" i="11"/>
  <c r="F10" i="11" s="1"/>
  <c r="G10" i="11" s="1"/>
  <c r="H10" i="11" s="1"/>
  <c r="I10" i="11" s="1"/>
  <c r="E9" i="11"/>
  <c r="F9" i="11" s="1"/>
  <c r="G9" i="11" s="1"/>
  <c r="H9" i="11" s="1"/>
  <c r="I9" i="11" s="1"/>
  <c r="E8" i="11"/>
  <c r="F8" i="11" s="1"/>
  <c r="G8" i="11" s="1"/>
  <c r="H8" i="11" s="1"/>
  <c r="I8" i="11" s="1"/>
  <c r="E7" i="11"/>
  <c r="F7" i="11" s="1"/>
  <c r="G7" i="11" s="1"/>
  <c r="H7" i="11" s="1"/>
  <c r="I7" i="11" s="1"/>
  <c r="E6" i="11"/>
  <c r="F6" i="11" s="1"/>
  <c r="G6" i="11" s="1"/>
  <c r="H6" i="11" s="1"/>
  <c r="I6" i="11" s="1"/>
  <c r="E29" i="11" l="1"/>
  <c r="F29" i="11" s="1"/>
  <c r="G29" i="11" s="1"/>
  <c r="H29" i="11" s="1"/>
  <c r="I29" i="11" s="1"/>
  <c r="E5" i="11" l="1"/>
  <c r="F5" i="11" s="1"/>
  <c r="G5" i="11" s="1"/>
  <c r="H5" i="11" s="1"/>
  <c r="I5" i="11" s="1"/>
</calcChain>
</file>

<file path=xl/sharedStrings.xml><?xml version="1.0" encoding="utf-8"?>
<sst xmlns="http://schemas.openxmlformats.org/spreadsheetml/2006/main" count="197" uniqueCount="100">
  <si>
    <t>Наименование МТР/работ/услуг</t>
  </si>
  <si>
    <t>№ п/п</t>
  </si>
  <si>
    <t>Крайняя дата регистрации  в качестве претендентов на участие</t>
  </si>
  <si>
    <t>Предварительная дата начала приема заявок на участие в тендере</t>
  </si>
  <si>
    <t>Предварительная дата окончания приема заявок на участие в тендере</t>
  </si>
  <si>
    <t>Предварительная дата окончания подачи квалификационной документации и технических предложений</t>
  </si>
  <si>
    <t>Период проведения итогового заседания</t>
  </si>
  <si>
    <t>Предварительная дата решения о выборе поставщика</t>
  </si>
  <si>
    <t>Ответственный организатор</t>
  </si>
  <si>
    <t>Контактный телефон</t>
  </si>
  <si>
    <t>Электронная почта</t>
  </si>
  <si>
    <t>1</t>
  </si>
  <si>
    <t>выходные дни</t>
  </si>
  <si>
    <t>2</t>
  </si>
  <si>
    <t>3</t>
  </si>
  <si>
    <t>4</t>
  </si>
  <si>
    <t>5</t>
  </si>
  <si>
    <t>6</t>
  </si>
  <si>
    <t>7</t>
  </si>
  <si>
    <t>8</t>
  </si>
  <si>
    <t>7(83177)9-77-68</t>
  </si>
  <si>
    <t>terenteva_nn@vsw.ru</t>
  </si>
  <si>
    <t>7(83177)9-4507</t>
  </si>
  <si>
    <t>guseva_sn@vsw.ru</t>
  </si>
  <si>
    <t>7(83177)9-5287</t>
  </si>
  <si>
    <t>krjakova_nv@vsw.ru</t>
  </si>
  <si>
    <t>7(83177)9-6274</t>
  </si>
  <si>
    <t>LOSEVA_IUV@omk.ru</t>
  </si>
  <si>
    <t>7(83177)9-5158</t>
  </si>
  <si>
    <t>CHURKINA_MN@omk.ru</t>
  </si>
  <si>
    <t>Рассеина Светлана Николаевна</t>
  </si>
  <si>
    <t>Чуркина Марина Николаевна</t>
  </si>
  <si>
    <t>Крякова Наталья Владимировна</t>
  </si>
  <si>
    <t>Терентьева Наталья Николаевна</t>
  </si>
  <si>
    <t>Лосева Юлия Вадимовна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</si>
  <si>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</si>
  <si>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</si>
  <si>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</si>
  <si>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</si>
  <si>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</si>
  <si>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</si>
  <si>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</si>
  <si>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</si>
  <si>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</si>
  <si>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</si>
  <si>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</si>
  <si>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</si>
  <si>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</si>
  <si>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</si>
  <si>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</si>
  <si>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</si>
  <si>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</si>
  <si>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Закупка: Согласущий трансформатор и литой токопровод для турбогенератора</t>
  </si>
  <si>
    <t>Закупка бункеров сепарации и отгрузки гранулята</t>
  </si>
  <si>
    <t>Закупка шлаковой чаши 42м3 (17 штук)</t>
  </si>
  <si>
    <t>Закупка неконтрактного оборудования ЭСПЦ:
-тележка удаления концевой обрези;
-моторная тележка перемещения ТПМ МНЛЗ ЭМК в мастерскую МНЛЗ и УПП;
-передаточная тележка слябовой МНЛЗ 100т;
-передаточная тележка слябовой МНЛЗ 130т.</t>
  </si>
  <si>
    <t>Закупка неконтрактного оборудования ЭСПЦ (экспрес лаборатория):
-станция пневмопочты;
-газоанализатор для определения кислорода и азота в стали в комплекте с пробоподготовкой.</t>
  </si>
  <si>
    <t>Закупка автошлаковоза платформенного типа (3 шт)</t>
  </si>
  <si>
    <t>Закупка ж/д путей и стрелочных переводов (комплекс)</t>
  </si>
  <si>
    <t>Поставка модульных КТП 10.10.1, 10.10.2</t>
  </si>
  <si>
    <t>Закупка дизель-генератора 3шт</t>
  </si>
  <si>
    <t>Поставка кранов (5 пакет) для:
-объектов инфраструктуры ЭСПЦ;
-для объектов DRI.</t>
  </si>
  <si>
    <t>Закупка оборудования (система СЦБ) для Железнодорожная станция "Металлургическая"</t>
  </si>
  <si>
    <t>Закупка неконтрактного оборудования ЭСПЦ:
-скрапная бадья;
-стальковш 180т;
-панели охдаждения рабочей площадки ДСП;
-крышка стальковша для транспортировки из ЭМК в ЛПК;
-крышка стальковша для блюмовой МНЛЗ;
-крышка стальковша для слябовой МНЛЗ;
-промковш для блюмовой МНЛЗ;
-промковш для слябовой МНЛЗ;
-крышка промковша для блюмовой МНЛЗ;
-манипулятор погружного стакана типа SES с противовесом;
-крышка промковша для слябовой МНЛЗ.</t>
  </si>
  <si>
    <t>Закупка комплекта установки приготовления известкового молочка с бункером для растаривания биг-бегов и фильтром аспирационным, в т.ч - мешалка гидравлическая, V - 2 м³, агрегат электронасосный, форсунка</t>
  </si>
  <si>
    <t>Закупка бункера цемента 200т (ДРИ)</t>
  </si>
  <si>
    <t>Закупка бункера питателя 51HOP</t>
  </si>
  <si>
    <t>Закупка оборудования РП 10 (ЭП 10)</t>
  </si>
  <si>
    <t>Комплекс на изготовление и поставку КТП 10.7.1, 10.7.2, 10.7.3, 10.7.4, 10.7.5;  КТП 10.6.1, 10.6.2, 10.6.3; КТП 10.1.7; КТП 10.8.1, КТП 10.8.2.</t>
  </si>
  <si>
    <t>Закупка неконтрактного оборудования ЭСПЦ:
-площадка поворотная/передвижная для обслуживания "короткой сети" ДСП;
-площадка поворотная/передвижная для обслуживания "короткой сети" АПК1;
-площадка поворотная/передвижная для обслуживания "короткой сети" АПК2.</t>
  </si>
  <si>
    <t>Закупка систем вентиляции ЭСПЦ</t>
  </si>
  <si>
    <t>Закупка оборудования насосной станции бытовых стоков ЭСПЦ</t>
  </si>
  <si>
    <t>Поставка м/к для участка зачистки вагонов</t>
  </si>
  <si>
    <t>Закупка теплоизоляционных материалов для комплекса по производству ПВЖ</t>
  </si>
  <si>
    <t>Закупка системы аспирации складов известняка и ферросплавов</t>
  </si>
  <si>
    <t>Поставка кран-балок, тали электрические, кранов ручного управления для объектов ЭМК (Пакет 4)</t>
  </si>
  <si>
    <t>Закупка троллей для объектов ЭМК</t>
  </si>
  <si>
    <t xml:space="preserve">Беркгайм Екатерина Валерьевна </t>
  </si>
  <si>
    <t>Макаров Алексей Михайлович</t>
  </si>
  <si>
    <t>Сметанова Татьяна Игоревна</t>
  </si>
  <si>
    <t>Муравьева Ольга Станиславовна</t>
  </si>
  <si>
    <t>Шеронова Елена Александровна</t>
  </si>
  <si>
    <t>Макарова Елена Станиславовна</t>
  </si>
  <si>
    <t>7(83177)9-6803</t>
  </si>
  <si>
    <t>makarova_es@vsw.ru</t>
  </si>
  <si>
    <t>7(83177)9-3930</t>
  </si>
  <si>
    <t>SMETANOVA_TI@vsw.ru</t>
  </si>
  <si>
    <t>7(83177)9-6914</t>
  </si>
  <si>
    <t>BERKGAIM_EV@omk.ru</t>
  </si>
  <si>
    <t>7(83177)9-6910</t>
  </si>
  <si>
    <t>SHERONOVA_EA@omk.ru</t>
  </si>
  <si>
    <t>7(83177)9-3869</t>
  </si>
  <si>
    <t>makarov_am@vsw.ru</t>
  </si>
  <si>
    <t>7(83177)9-3484</t>
  </si>
  <si>
    <t>MURAVEVA_OS@omk.ru</t>
  </si>
  <si>
    <t>Подгруппа плана реализации (текущая, инвестиционная (проект)</t>
  </si>
  <si>
    <t>DRI</t>
  </si>
  <si>
    <t>ЭСПЦ</t>
  </si>
  <si>
    <t>ЭСПЦ+DRI</t>
  </si>
  <si>
    <t>План проведения тендерных процедур на закупку МТР на 1, 2 кварталы 2022 г. ООО "Эколант" (проводимых АО "ВМЗ" по договору оказания 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</si>
</sst>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u/>
      <sz val="11"/>
      <color indexed="12"/>
      <name val="Verdana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0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14" fontId="0" fillId="4" borderId="0" xfId="0" applyNumberForma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/>
    <xf numFmtId="0" fontId="4" fillId="2" borderId="0" xfId="0" applyFont="1" applyFill="1"/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useva_sn@vsw.ru" TargetMode="External"/><Relationship Id="rId2" Type="http://schemas.openxmlformats.org/officeDocument/2006/relationships/hyperlink" Target="mailto:guseva_sn@vsw.ru" TargetMode="External"/><Relationship Id="rId1" Type="http://schemas.openxmlformats.org/officeDocument/2006/relationships/hyperlink" Target="mailto:guseva_sn@vsw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useva_sn@vsw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METANOVA_TI@vs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70" zoomScaleNormal="55" zoomScaleSheetLayoutView="70" workbookViewId="0">
      <selection activeCell="A2" sqref="A2"/>
    </sheetView>
  </sheetViews>
  <sheetFormatPr defaultRowHeight="14.25" x14ac:dyDescent="0.2"/>
  <cols>
    <col min="1" max="1" width="5.7109375" style="6" customWidth="1"/>
    <col min="2" max="2" width="38.42578125" style="7" customWidth="1"/>
    <col min="3" max="3" width="21.85546875" style="7" customWidth="1"/>
    <col min="4" max="4" width="22" style="19" customWidth="1"/>
    <col min="5" max="5" width="22.28515625" style="19" customWidth="1"/>
    <col min="6" max="6" width="22.5703125" style="19" customWidth="1"/>
    <col min="7" max="7" width="24.7109375" style="19" customWidth="1"/>
    <col min="8" max="8" width="20.140625" style="19" customWidth="1"/>
    <col min="9" max="9" width="22.7109375" style="19" customWidth="1"/>
    <col min="10" max="11" width="21.7109375" style="20" customWidth="1"/>
    <col min="12" max="12" width="28.85546875" style="18" customWidth="1"/>
    <col min="13" max="13" width="9.140625" style="5"/>
    <col min="14" max="14" width="35" style="5" bestFit="1" customWidth="1"/>
    <col min="15" max="16384" width="9.140625" style="5"/>
  </cols>
  <sheetData>
    <row r="1" spans="1:15" ht="42" customHeight="1" x14ac:dyDescent="0.2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12" customHeight="1" x14ac:dyDescent="0.2">
      <c r="D2" s="8"/>
      <c r="E2" s="8"/>
      <c r="F2" s="8"/>
      <c r="G2" s="8"/>
      <c r="H2" s="8"/>
      <c r="I2" s="8"/>
      <c r="J2" s="9"/>
      <c r="K2" s="9"/>
      <c r="L2" s="9"/>
    </row>
    <row r="3" spans="1:15" s="6" customFormat="1" ht="96" customHeight="1" x14ac:dyDescent="0.2">
      <c r="A3" s="10" t="s">
        <v>1</v>
      </c>
      <c r="B3" s="10" t="s">
        <v>0</v>
      </c>
      <c r="C3" s="10" t="s">
        <v>95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1"/>
      <c r="N3" s="12"/>
      <c r="O3" s="12"/>
    </row>
    <row r="4" spans="1:15" s="6" customFormat="1" ht="22.5" customHeight="1" x14ac:dyDescent="0.2">
      <c r="A4" s="13">
        <v>1</v>
      </c>
      <c r="B4" s="14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</row>
    <row r="5" spans="1:15" s="18" customFormat="1" ht="45.75" customHeight="1" x14ac:dyDescent="0.2">
      <c r="A5" s="16" t="s">
        <v>11</v>
      </c>
      <c r="B5" s="27" t="s">
        <v>52</v>
      </c>
      <c r="C5" s="33" t="s">
        <v>96</v>
      </c>
      <c r="D5" s="17">
        <v>44586</v>
      </c>
      <c r="E5" s="17">
        <f>WORKDAY(D5,6,Лист1!$A$2:$A$22)</f>
        <v>44594</v>
      </c>
      <c r="F5" s="17">
        <f>WORKDAY(E5,5,Лист1!$A$2:$A$22)</f>
        <v>44601</v>
      </c>
      <c r="G5" s="17">
        <f>WORKDAY(F5,10,Лист1!$A$2:$A$22)</f>
        <v>44616</v>
      </c>
      <c r="H5" s="17">
        <f>WORKDAY(G5,19,Лист1!$A$2:$A$22)</f>
        <v>44645</v>
      </c>
      <c r="I5" s="17">
        <f>WORKDAY(H5,16,Лист1!$A$2:$A$22)</f>
        <v>44669</v>
      </c>
      <c r="J5" s="32" t="s">
        <v>31</v>
      </c>
      <c r="K5" s="32" t="s">
        <v>28</v>
      </c>
      <c r="L5" s="32" t="s">
        <v>29</v>
      </c>
    </row>
    <row r="6" spans="1:15" s="18" customFormat="1" ht="45.75" customHeight="1" x14ac:dyDescent="0.2">
      <c r="A6" s="16" t="s">
        <v>13</v>
      </c>
      <c r="B6" s="27" t="s">
        <v>53</v>
      </c>
      <c r="C6" s="33" t="s">
        <v>97</v>
      </c>
      <c r="D6" s="17">
        <v>44589</v>
      </c>
      <c r="E6" s="17">
        <f>WORKDAY(D6,6,Лист1!$A$2:$A$22)</f>
        <v>44599</v>
      </c>
      <c r="F6" s="17">
        <f>WORKDAY(E6,5,Лист1!$A$2:$A$22)</f>
        <v>44606</v>
      </c>
      <c r="G6" s="17">
        <f>WORKDAY(F6,10,Лист1!$A$2:$A$22)</f>
        <v>44621</v>
      </c>
      <c r="H6" s="17">
        <f>WORKDAY(G6,19,Лист1!$A$2:$A$22)</f>
        <v>44650</v>
      </c>
      <c r="I6" s="17">
        <f>WORKDAY(H6,16,Лист1!$A$2:$A$22)</f>
        <v>44672</v>
      </c>
      <c r="J6" s="32" t="s">
        <v>77</v>
      </c>
      <c r="K6" s="32" t="s">
        <v>87</v>
      </c>
      <c r="L6" s="32" t="s">
        <v>88</v>
      </c>
    </row>
    <row r="7" spans="1:15" s="18" customFormat="1" ht="45.75" customHeight="1" x14ac:dyDescent="0.2">
      <c r="A7" s="16" t="s">
        <v>14</v>
      </c>
      <c r="B7" s="27" t="s">
        <v>54</v>
      </c>
      <c r="C7" s="33" t="s">
        <v>97</v>
      </c>
      <c r="D7" s="17">
        <v>44589</v>
      </c>
      <c r="E7" s="17">
        <f>WORKDAY(D7,6,Лист1!$A$2:$A$22)</f>
        <v>44599</v>
      </c>
      <c r="F7" s="17">
        <f>WORKDAY(E7,5,Лист1!$A$2:$A$22)</f>
        <v>44606</v>
      </c>
      <c r="G7" s="17">
        <f>WORKDAY(F7,10,Лист1!$A$2:$A$22)</f>
        <v>44621</v>
      </c>
      <c r="H7" s="17">
        <f>WORKDAY(G7,19,Лист1!$A$2:$A$22)</f>
        <v>44650</v>
      </c>
      <c r="I7" s="17">
        <f>WORKDAY(H7,16,Лист1!$A$2:$A$22)</f>
        <v>44672</v>
      </c>
      <c r="J7" s="32" t="s">
        <v>78</v>
      </c>
      <c r="K7" s="32" t="s">
        <v>91</v>
      </c>
      <c r="L7" s="32" t="s">
        <v>92</v>
      </c>
    </row>
    <row r="8" spans="1:15" s="18" customFormat="1" ht="45.75" customHeight="1" x14ac:dyDescent="0.2">
      <c r="A8" s="16" t="s">
        <v>15</v>
      </c>
      <c r="B8" s="27" t="s">
        <v>55</v>
      </c>
      <c r="C8" s="33" t="s">
        <v>97</v>
      </c>
      <c r="D8" s="17">
        <v>44589</v>
      </c>
      <c r="E8" s="17">
        <f>WORKDAY(D8,6,Лист1!$A$2:$A$22)</f>
        <v>44599</v>
      </c>
      <c r="F8" s="17">
        <f>WORKDAY(E8,5,Лист1!$A$2:$A$22)</f>
        <v>44606</v>
      </c>
      <c r="G8" s="17">
        <f>WORKDAY(F8,10,Лист1!$A$2:$A$22)</f>
        <v>44621</v>
      </c>
      <c r="H8" s="17">
        <f>WORKDAY(G8,19,Лист1!$A$2:$A$22)</f>
        <v>44650</v>
      </c>
      <c r="I8" s="17">
        <f>WORKDAY(H8,16,Лист1!$A$2:$A$22)</f>
        <v>44672</v>
      </c>
      <c r="J8" s="32" t="s">
        <v>34</v>
      </c>
      <c r="K8" s="26" t="s">
        <v>26</v>
      </c>
      <c r="L8" s="26" t="s">
        <v>27</v>
      </c>
    </row>
    <row r="9" spans="1:15" s="18" customFormat="1" ht="45.75" customHeight="1" x14ac:dyDescent="0.2">
      <c r="A9" s="16" t="s">
        <v>16</v>
      </c>
      <c r="B9" s="27" t="s">
        <v>56</v>
      </c>
      <c r="C9" s="33" t="s">
        <v>97</v>
      </c>
      <c r="D9" s="17">
        <v>44589</v>
      </c>
      <c r="E9" s="17">
        <f>WORKDAY(D9,6,Лист1!$A$2:$A$22)</f>
        <v>44599</v>
      </c>
      <c r="F9" s="17">
        <f>WORKDAY(E9,5,Лист1!$A$2:$A$22)</f>
        <v>44606</v>
      </c>
      <c r="G9" s="17">
        <f>WORKDAY(F9,10,Лист1!$A$2:$A$22)</f>
        <v>44621</v>
      </c>
      <c r="H9" s="17">
        <f>WORKDAY(G9,19,Лист1!$A$2:$A$22)</f>
        <v>44650</v>
      </c>
      <c r="I9" s="17">
        <f>WORKDAY(H9,16,Лист1!$A$2:$A$22)</f>
        <v>44672</v>
      </c>
      <c r="J9" s="32" t="s">
        <v>34</v>
      </c>
      <c r="K9" s="26" t="s">
        <v>26</v>
      </c>
      <c r="L9" s="26" t="s">
        <v>27</v>
      </c>
    </row>
    <row r="10" spans="1:15" s="18" customFormat="1" ht="45.75" customHeight="1" x14ac:dyDescent="0.2">
      <c r="A10" s="16" t="s">
        <v>17</v>
      </c>
      <c r="B10" s="27" t="s">
        <v>57</v>
      </c>
      <c r="C10" s="33" t="s">
        <v>97</v>
      </c>
      <c r="D10" s="17">
        <v>44589</v>
      </c>
      <c r="E10" s="17">
        <f>WORKDAY(D10,6,Лист1!$A$2:$A$22)</f>
        <v>44599</v>
      </c>
      <c r="F10" s="17">
        <f>WORKDAY(E10,5,Лист1!$A$2:$A$22)</f>
        <v>44606</v>
      </c>
      <c r="G10" s="17">
        <f>WORKDAY(F10,10,Лист1!$A$2:$A$22)</f>
        <v>44621</v>
      </c>
      <c r="H10" s="17">
        <f>WORKDAY(G10,19,Лист1!$A$2:$A$22)</f>
        <v>44650</v>
      </c>
      <c r="I10" s="17">
        <f>WORKDAY(H10,16,Лист1!$A$2:$A$22)</f>
        <v>44672</v>
      </c>
      <c r="J10" s="32" t="s">
        <v>78</v>
      </c>
      <c r="K10" s="32" t="s">
        <v>91</v>
      </c>
      <c r="L10" s="32" t="s">
        <v>92</v>
      </c>
    </row>
    <row r="11" spans="1:15" s="18" customFormat="1" ht="45.75" customHeight="1" x14ac:dyDescent="0.2">
      <c r="A11" s="16" t="s">
        <v>18</v>
      </c>
      <c r="B11" s="28" t="s">
        <v>58</v>
      </c>
      <c r="C11" s="33" t="s">
        <v>98</v>
      </c>
      <c r="D11" s="17">
        <v>44595</v>
      </c>
      <c r="E11" s="17">
        <f>WORKDAY(D11,6,Лист1!$A$2:$A$22)</f>
        <v>44603</v>
      </c>
      <c r="F11" s="17">
        <f>WORKDAY(E11,5,Лист1!$A$2:$A$22)</f>
        <v>44610</v>
      </c>
      <c r="G11" s="17">
        <f>WORKDAY(F11,10,Лист1!$A$2:$A$22)</f>
        <v>44629</v>
      </c>
      <c r="H11" s="17">
        <f>WORKDAY(G11,19,Лист1!$A$2:$A$22)</f>
        <v>44656</v>
      </c>
      <c r="I11" s="17">
        <f>WORKDAY(H11,16,Лист1!$A$2:$A$22)</f>
        <v>44678</v>
      </c>
      <c r="J11" s="32" t="s">
        <v>79</v>
      </c>
      <c r="K11" s="32" t="s">
        <v>85</v>
      </c>
      <c r="L11" s="32" t="s">
        <v>86</v>
      </c>
    </row>
    <row r="12" spans="1:15" s="18" customFormat="1" ht="45.75" customHeight="1" x14ac:dyDescent="0.2">
      <c r="A12" s="16" t="s">
        <v>19</v>
      </c>
      <c r="B12" s="27" t="s">
        <v>59</v>
      </c>
      <c r="C12" s="33" t="s">
        <v>97</v>
      </c>
      <c r="D12" s="17">
        <v>44602</v>
      </c>
      <c r="E12" s="17">
        <f>WORKDAY(D12,6,Лист1!$A$2:$A$22)</f>
        <v>44610</v>
      </c>
      <c r="F12" s="17">
        <f>WORKDAY(E12,5,Лист1!$A$2:$A$22)</f>
        <v>44620</v>
      </c>
      <c r="G12" s="17">
        <f>WORKDAY(F12,10,Лист1!$A$2:$A$22)</f>
        <v>44636</v>
      </c>
      <c r="H12" s="17">
        <f>WORKDAY(G12,19,Лист1!$A$2:$A$22)</f>
        <v>44663</v>
      </c>
      <c r="I12" s="17">
        <f>WORKDAY(H12,16,Лист1!$A$2:$A$22)</f>
        <v>44687</v>
      </c>
      <c r="J12" s="32" t="s">
        <v>31</v>
      </c>
      <c r="K12" s="32" t="s">
        <v>28</v>
      </c>
      <c r="L12" s="32" t="s">
        <v>29</v>
      </c>
    </row>
    <row r="13" spans="1:15" s="18" customFormat="1" ht="45.75" customHeight="1" x14ac:dyDescent="0.2">
      <c r="A13" s="16" t="s">
        <v>35</v>
      </c>
      <c r="B13" s="27" t="s">
        <v>60</v>
      </c>
      <c r="C13" s="33" t="s">
        <v>98</v>
      </c>
      <c r="D13" s="17">
        <v>44630</v>
      </c>
      <c r="E13" s="17">
        <f>WORKDAY(D13,6,Лист1!$A$2:$A$22)</f>
        <v>44638</v>
      </c>
      <c r="F13" s="17">
        <f>WORKDAY(E13,5,Лист1!$A$2:$A$22)</f>
        <v>44645</v>
      </c>
      <c r="G13" s="17">
        <f>WORKDAY(F13,10,Лист1!$A$2:$A$22)</f>
        <v>44659</v>
      </c>
      <c r="H13" s="17">
        <f>WORKDAY(G13,19,Лист1!$A$2:$A$22)</f>
        <v>44692</v>
      </c>
      <c r="I13" s="17">
        <f>WORKDAY(H13,16,Лист1!$A$2:$A$22)</f>
        <v>44714</v>
      </c>
      <c r="J13" s="32" t="s">
        <v>80</v>
      </c>
      <c r="K13" s="32" t="s">
        <v>93</v>
      </c>
      <c r="L13" s="32" t="s">
        <v>94</v>
      </c>
    </row>
    <row r="14" spans="1:15" s="18" customFormat="1" ht="45" customHeight="1" x14ac:dyDescent="0.2">
      <c r="A14" s="16" t="s">
        <v>36</v>
      </c>
      <c r="B14" s="27" t="s">
        <v>61</v>
      </c>
      <c r="C14" s="33" t="s">
        <v>98</v>
      </c>
      <c r="D14" s="17">
        <v>44609</v>
      </c>
      <c r="E14" s="17">
        <f>WORKDAY(D14,6,Лист1!$A$2:$A$22)</f>
        <v>44620</v>
      </c>
      <c r="F14" s="17">
        <f>WORKDAY(E14,5,Лист1!$A$2:$A$22)</f>
        <v>44629</v>
      </c>
      <c r="G14" s="17">
        <f>WORKDAY(F14,10,Лист1!$A$2:$A$22)</f>
        <v>44643</v>
      </c>
      <c r="H14" s="17">
        <f>WORKDAY(G14,19,Лист1!$A$2:$A$22)</f>
        <v>44670</v>
      </c>
      <c r="I14" s="17">
        <f>WORKDAY(H14,16,Лист1!$A$2:$A$22)</f>
        <v>44698</v>
      </c>
      <c r="J14" s="32" t="s">
        <v>34</v>
      </c>
      <c r="K14" s="26" t="s">
        <v>26</v>
      </c>
      <c r="L14" s="26" t="s">
        <v>27</v>
      </c>
    </row>
    <row r="15" spans="1:15" s="18" customFormat="1" ht="45" customHeight="1" x14ac:dyDescent="0.2">
      <c r="A15" s="16" t="s">
        <v>37</v>
      </c>
      <c r="B15" s="27" t="s">
        <v>62</v>
      </c>
      <c r="C15" s="33" t="s">
        <v>97</v>
      </c>
      <c r="D15" s="17">
        <v>44609</v>
      </c>
      <c r="E15" s="17">
        <f>WORKDAY(D15,6,Лист1!$A$2:$A$22)</f>
        <v>44620</v>
      </c>
      <c r="F15" s="17">
        <f>WORKDAY(E15,5,Лист1!$A$2:$A$22)</f>
        <v>44629</v>
      </c>
      <c r="G15" s="17">
        <f>WORKDAY(F15,10,Лист1!$A$2:$A$22)</f>
        <v>44643</v>
      </c>
      <c r="H15" s="17">
        <f>WORKDAY(G15,19,Лист1!$A$2:$A$22)</f>
        <v>44670</v>
      </c>
      <c r="I15" s="17">
        <f>WORKDAY(H15,16,Лист1!$A$2:$A$22)</f>
        <v>44698</v>
      </c>
      <c r="J15" s="32" t="s">
        <v>30</v>
      </c>
      <c r="K15" s="26" t="s">
        <v>22</v>
      </c>
      <c r="L15" s="26" t="s">
        <v>23</v>
      </c>
    </row>
    <row r="16" spans="1:15" s="18" customFormat="1" ht="45" customHeight="1" x14ac:dyDescent="0.2">
      <c r="A16" s="16" t="s">
        <v>38</v>
      </c>
      <c r="B16" s="27" t="s">
        <v>63</v>
      </c>
      <c r="C16" s="33" t="s">
        <v>97</v>
      </c>
      <c r="D16" s="17">
        <v>44609</v>
      </c>
      <c r="E16" s="17">
        <f>WORKDAY(D16,6,Лист1!$A$2:$A$22)</f>
        <v>44620</v>
      </c>
      <c r="F16" s="17">
        <f>WORKDAY(E16,5,Лист1!$A$2:$A$22)</f>
        <v>44629</v>
      </c>
      <c r="G16" s="17">
        <f>WORKDAY(F16,10,Лист1!$A$2:$A$22)</f>
        <v>44643</v>
      </c>
      <c r="H16" s="17">
        <f>WORKDAY(G16,19,Лист1!$A$2:$A$22)</f>
        <v>44670</v>
      </c>
      <c r="I16" s="17">
        <f>WORKDAY(H16,16,Лист1!$A$2:$A$22)</f>
        <v>44698</v>
      </c>
      <c r="J16" s="32" t="s">
        <v>79</v>
      </c>
      <c r="K16" s="32" t="s">
        <v>85</v>
      </c>
      <c r="L16" s="32" t="s">
        <v>86</v>
      </c>
    </row>
    <row r="17" spans="1:12" s="18" customFormat="1" ht="45" customHeight="1" x14ac:dyDescent="0.2">
      <c r="A17" s="16" t="s">
        <v>39</v>
      </c>
      <c r="B17" s="27" t="s">
        <v>64</v>
      </c>
      <c r="C17" s="33" t="s">
        <v>97</v>
      </c>
      <c r="D17" s="17">
        <v>44609</v>
      </c>
      <c r="E17" s="17">
        <f>WORKDAY(D17,6,Лист1!$A$2:$A$22)</f>
        <v>44620</v>
      </c>
      <c r="F17" s="17">
        <f>WORKDAY(E17,5,Лист1!$A$2:$A$22)</f>
        <v>44629</v>
      </c>
      <c r="G17" s="17">
        <f>WORKDAY(F17,10,Лист1!$A$2:$A$22)</f>
        <v>44643</v>
      </c>
      <c r="H17" s="17">
        <f>WORKDAY(G17,19,Лист1!$A$2:$A$22)</f>
        <v>44670</v>
      </c>
      <c r="I17" s="17">
        <f>WORKDAY(H17,16,Лист1!$A$2:$A$22)</f>
        <v>44698</v>
      </c>
      <c r="J17" s="32" t="s">
        <v>30</v>
      </c>
      <c r="K17" s="26" t="s">
        <v>22</v>
      </c>
      <c r="L17" s="26" t="s">
        <v>23</v>
      </c>
    </row>
    <row r="18" spans="1:12" s="18" customFormat="1" ht="45" customHeight="1" x14ac:dyDescent="0.2">
      <c r="A18" s="16" t="s">
        <v>40</v>
      </c>
      <c r="B18" s="27" t="s">
        <v>65</v>
      </c>
      <c r="C18" s="33" t="s">
        <v>96</v>
      </c>
      <c r="D18" s="17">
        <v>44609</v>
      </c>
      <c r="E18" s="17">
        <f>WORKDAY(D18,6,Лист1!$A$2:$A$22)</f>
        <v>44620</v>
      </c>
      <c r="F18" s="17">
        <f>WORKDAY(E18,5,Лист1!$A$2:$A$22)</f>
        <v>44629</v>
      </c>
      <c r="G18" s="17">
        <f>WORKDAY(F18,10,Лист1!$A$2:$A$22)</f>
        <v>44643</v>
      </c>
      <c r="H18" s="17">
        <f>WORKDAY(G18,19,Лист1!$A$2:$A$22)</f>
        <v>44670</v>
      </c>
      <c r="I18" s="17">
        <f>WORKDAY(H18,16,Лист1!$A$2:$A$22)</f>
        <v>44698</v>
      </c>
      <c r="J18" s="32" t="s">
        <v>77</v>
      </c>
      <c r="K18" s="32" t="s">
        <v>87</v>
      </c>
      <c r="L18" s="32" t="s">
        <v>88</v>
      </c>
    </row>
    <row r="19" spans="1:12" s="18" customFormat="1" ht="45" customHeight="1" x14ac:dyDescent="0.2">
      <c r="A19" s="16" t="s">
        <v>41</v>
      </c>
      <c r="B19" s="27" t="s">
        <v>66</v>
      </c>
      <c r="C19" s="33" t="s">
        <v>96</v>
      </c>
      <c r="D19" s="17">
        <v>44609</v>
      </c>
      <c r="E19" s="17">
        <f>WORKDAY(D19,6,Лист1!$A$2:$A$22)</f>
        <v>44620</v>
      </c>
      <c r="F19" s="17">
        <f>WORKDAY(E19,5,Лист1!$A$2:$A$22)</f>
        <v>44629</v>
      </c>
      <c r="G19" s="17">
        <f>WORKDAY(F19,10,Лист1!$A$2:$A$22)</f>
        <v>44643</v>
      </c>
      <c r="H19" s="17">
        <f>WORKDAY(G19,19,Лист1!$A$2:$A$22)</f>
        <v>44670</v>
      </c>
      <c r="I19" s="17">
        <f>WORKDAY(H19,16,Лист1!$A$2:$A$22)</f>
        <v>44698</v>
      </c>
      <c r="J19" s="32" t="s">
        <v>77</v>
      </c>
      <c r="K19" s="32" t="s">
        <v>87</v>
      </c>
      <c r="L19" s="32" t="s">
        <v>88</v>
      </c>
    </row>
    <row r="20" spans="1:12" s="18" customFormat="1" ht="45" customHeight="1" x14ac:dyDescent="0.2">
      <c r="A20" s="16" t="s">
        <v>42</v>
      </c>
      <c r="B20" s="27" t="s">
        <v>67</v>
      </c>
      <c r="C20" s="33" t="s">
        <v>97</v>
      </c>
      <c r="D20" s="17">
        <v>44616</v>
      </c>
      <c r="E20" s="17">
        <f>WORKDAY(D20,6,Лист1!$A$2:$A$22)</f>
        <v>44624</v>
      </c>
      <c r="F20" s="17">
        <f>WORKDAY(E20,5,Лист1!$A$2:$A$22)</f>
        <v>44635</v>
      </c>
      <c r="G20" s="17">
        <f>WORKDAY(F20,10,Лист1!$A$2:$A$22)</f>
        <v>44649</v>
      </c>
      <c r="H20" s="17">
        <f>WORKDAY(G20,19,Лист1!$A$2:$A$22)</f>
        <v>44676</v>
      </c>
      <c r="I20" s="17">
        <f>WORKDAY(H20,16,Лист1!$A$2:$A$22)</f>
        <v>44704</v>
      </c>
      <c r="J20" s="32" t="s">
        <v>31</v>
      </c>
      <c r="K20" s="32" t="s">
        <v>28</v>
      </c>
      <c r="L20" s="32" t="s">
        <v>29</v>
      </c>
    </row>
    <row r="21" spans="1:12" s="18" customFormat="1" ht="45" customHeight="1" x14ac:dyDescent="0.2">
      <c r="A21" s="16" t="s">
        <v>43</v>
      </c>
      <c r="B21" s="27" t="s">
        <v>68</v>
      </c>
      <c r="C21" s="33" t="s">
        <v>96</v>
      </c>
      <c r="D21" s="17">
        <v>44609</v>
      </c>
      <c r="E21" s="17">
        <f>WORKDAY(D21,6,Лист1!$A$2:$A$22)</f>
        <v>44620</v>
      </c>
      <c r="F21" s="17">
        <f>WORKDAY(E21,5,Лист1!$A$2:$A$22)</f>
        <v>44629</v>
      </c>
      <c r="G21" s="17">
        <f>WORKDAY(F21,10,Лист1!$A$2:$A$22)</f>
        <v>44643</v>
      </c>
      <c r="H21" s="17">
        <f>WORKDAY(G21,19,Лист1!$A$2:$A$22)</f>
        <v>44670</v>
      </c>
      <c r="I21" s="17">
        <f>WORKDAY(H21,16,Лист1!$A$2:$A$22)</f>
        <v>44698</v>
      </c>
      <c r="J21" s="32" t="s">
        <v>31</v>
      </c>
      <c r="K21" s="32" t="s">
        <v>28</v>
      </c>
      <c r="L21" s="32" t="s">
        <v>29</v>
      </c>
    </row>
    <row r="22" spans="1:12" s="18" customFormat="1" ht="45" customHeight="1" x14ac:dyDescent="0.2">
      <c r="A22" s="16" t="s">
        <v>44</v>
      </c>
      <c r="B22" s="27" t="s">
        <v>69</v>
      </c>
      <c r="C22" s="33" t="s">
        <v>97</v>
      </c>
      <c r="D22" s="17">
        <v>44609</v>
      </c>
      <c r="E22" s="17">
        <f>WORKDAY(D22,6,Лист1!$A$2:$A$22)</f>
        <v>44620</v>
      </c>
      <c r="F22" s="17">
        <f>WORKDAY(E22,5,Лист1!$A$2:$A$22)</f>
        <v>44629</v>
      </c>
      <c r="G22" s="17">
        <f>WORKDAY(F22,10,Лист1!$A$2:$A$22)</f>
        <v>44643</v>
      </c>
      <c r="H22" s="17">
        <f>WORKDAY(G22,19,Лист1!$A$2:$A$22)</f>
        <v>44670</v>
      </c>
      <c r="I22" s="17">
        <f>WORKDAY(H22,16,Лист1!$A$2:$A$22)</f>
        <v>44698</v>
      </c>
      <c r="J22" s="32" t="s">
        <v>79</v>
      </c>
      <c r="K22" s="32" t="s">
        <v>85</v>
      </c>
      <c r="L22" s="32" t="s">
        <v>86</v>
      </c>
    </row>
    <row r="23" spans="1:12" s="18" customFormat="1" ht="52.5" customHeight="1" x14ac:dyDescent="0.2">
      <c r="A23" s="16" t="s">
        <v>45</v>
      </c>
      <c r="B23" s="27" t="s">
        <v>70</v>
      </c>
      <c r="C23" s="33" t="s">
        <v>97</v>
      </c>
      <c r="D23" s="17">
        <v>44651</v>
      </c>
      <c r="E23" s="17">
        <f>WORKDAY(D23,6,Лист1!$A$2:$A$22)</f>
        <v>44659</v>
      </c>
      <c r="F23" s="17">
        <f>WORKDAY(E23,5,Лист1!$A$2:$A$22)</f>
        <v>44666</v>
      </c>
      <c r="G23" s="17">
        <f>WORKDAY(F23,10,Лист1!$A$2:$A$22)</f>
        <v>44680</v>
      </c>
      <c r="H23" s="17">
        <f>WORKDAY(G23,19,Лист1!$A$2:$A$22)</f>
        <v>44713</v>
      </c>
      <c r="I23" s="17">
        <f>WORKDAY(H23,16,Лист1!$A$2:$A$22)</f>
        <v>44736</v>
      </c>
      <c r="J23" s="32" t="s">
        <v>30</v>
      </c>
      <c r="K23" s="26" t="s">
        <v>22</v>
      </c>
      <c r="L23" s="26" t="s">
        <v>23</v>
      </c>
    </row>
    <row r="24" spans="1:12" s="18" customFormat="1" ht="53.25" customHeight="1" x14ac:dyDescent="0.2">
      <c r="A24" s="16" t="s">
        <v>46</v>
      </c>
      <c r="B24" s="27" t="s">
        <v>71</v>
      </c>
      <c r="C24" s="33" t="s">
        <v>97</v>
      </c>
      <c r="D24" s="17">
        <v>44665</v>
      </c>
      <c r="E24" s="17">
        <f>WORKDAY(D24,6,Лист1!$A$2:$A$22)</f>
        <v>44673</v>
      </c>
      <c r="F24" s="17">
        <f>WORKDAY(E24,5,Лист1!$A$2:$A$22)</f>
        <v>44680</v>
      </c>
      <c r="G24" s="17">
        <f>WORKDAY(F24,10,Лист1!$A$2:$A$22)</f>
        <v>44700</v>
      </c>
      <c r="H24" s="17">
        <f>WORKDAY(G24,19,Лист1!$A$2:$A$22)</f>
        <v>44728</v>
      </c>
      <c r="I24" s="17">
        <f>WORKDAY(H24,16,Лист1!$A$2:$A$22)</f>
        <v>44750</v>
      </c>
      <c r="J24" s="32" t="s">
        <v>30</v>
      </c>
      <c r="K24" s="26" t="s">
        <v>22</v>
      </c>
      <c r="L24" s="26" t="s">
        <v>23</v>
      </c>
    </row>
    <row r="25" spans="1:12" s="18" customFormat="1" ht="48" customHeight="1" x14ac:dyDescent="0.2">
      <c r="A25" s="16" t="s">
        <v>47</v>
      </c>
      <c r="B25" s="27" t="s">
        <v>72</v>
      </c>
      <c r="C25" s="33" t="s">
        <v>97</v>
      </c>
      <c r="D25" s="17">
        <v>44665</v>
      </c>
      <c r="E25" s="17">
        <f>WORKDAY(D25,6,Лист1!$A$2:$A$22)</f>
        <v>44673</v>
      </c>
      <c r="F25" s="17">
        <f>WORKDAY(E25,5,Лист1!$A$2:$A$22)</f>
        <v>44680</v>
      </c>
      <c r="G25" s="17">
        <f>WORKDAY(F25,10,Лист1!$A$2:$A$22)</f>
        <v>44700</v>
      </c>
      <c r="H25" s="17">
        <f>WORKDAY(G25,19,Лист1!$A$2:$A$22)</f>
        <v>44728</v>
      </c>
      <c r="I25" s="17">
        <f>WORKDAY(H25,16,Лист1!$A$2:$A$22)</f>
        <v>44750</v>
      </c>
      <c r="J25" s="32" t="s">
        <v>32</v>
      </c>
      <c r="K25" s="26" t="s">
        <v>24</v>
      </c>
      <c r="L25" s="26" t="s">
        <v>25</v>
      </c>
    </row>
    <row r="26" spans="1:12" s="18" customFormat="1" ht="51" customHeight="1" x14ac:dyDescent="0.2">
      <c r="A26" s="16" t="s">
        <v>48</v>
      </c>
      <c r="B26" s="27" t="s">
        <v>73</v>
      </c>
      <c r="C26" s="33" t="s">
        <v>96</v>
      </c>
      <c r="D26" s="17">
        <v>44665</v>
      </c>
      <c r="E26" s="17">
        <f>WORKDAY(D26,6,Лист1!$A$2:$A$22)</f>
        <v>44673</v>
      </c>
      <c r="F26" s="17">
        <f>WORKDAY(E26,5,Лист1!$A$2:$A$22)</f>
        <v>44680</v>
      </c>
      <c r="G26" s="17">
        <f>WORKDAY(F26,10,Лист1!$A$2:$A$22)</f>
        <v>44700</v>
      </c>
      <c r="H26" s="17">
        <f>WORKDAY(G26,19,Лист1!$A$2:$A$22)</f>
        <v>44728</v>
      </c>
      <c r="I26" s="17">
        <f>WORKDAY(H26,16,Лист1!$A$2:$A$22)</f>
        <v>44750</v>
      </c>
      <c r="J26" s="32" t="s">
        <v>34</v>
      </c>
      <c r="K26" s="26" t="s">
        <v>26</v>
      </c>
      <c r="L26" s="26" t="s">
        <v>27</v>
      </c>
    </row>
    <row r="27" spans="1:12" s="18" customFormat="1" ht="47.25" customHeight="1" x14ac:dyDescent="0.2">
      <c r="A27" s="16" t="s">
        <v>49</v>
      </c>
      <c r="B27" s="27" t="s">
        <v>74</v>
      </c>
      <c r="C27" s="33" t="s">
        <v>97</v>
      </c>
      <c r="D27" s="17">
        <v>44665</v>
      </c>
      <c r="E27" s="17">
        <f>WORKDAY(D27,6,Лист1!$A$2:$A$22)</f>
        <v>44673</v>
      </c>
      <c r="F27" s="17">
        <f>WORKDAY(E27,5,Лист1!$A$2:$A$22)</f>
        <v>44680</v>
      </c>
      <c r="G27" s="17">
        <f>WORKDAY(F27,10,Лист1!$A$2:$A$22)</f>
        <v>44700</v>
      </c>
      <c r="H27" s="17">
        <f>WORKDAY(G27,19,Лист1!$A$2:$A$22)</f>
        <v>44728</v>
      </c>
      <c r="I27" s="17">
        <f>WORKDAY(H27,16,Лист1!$A$2:$A$22)</f>
        <v>44750</v>
      </c>
      <c r="J27" s="32" t="s">
        <v>78</v>
      </c>
      <c r="K27" s="32" t="s">
        <v>91</v>
      </c>
      <c r="L27" s="32" t="s">
        <v>92</v>
      </c>
    </row>
    <row r="28" spans="1:12" s="18" customFormat="1" ht="50.25" customHeight="1" x14ac:dyDescent="0.2">
      <c r="A28" s="16" t="s">
        <v>50</v>
      </c>
      <c r="B28" s="27" t="s">
        <v>75</v>
      </c>
      <c r="C28" s="33" t="s">
        <v>98</v>
      </c>
      <c r="D28" s="17">
        <v>44679</v>
      </c>
      <c r="E28" s="17">
        <f>WORKDAY(D28,6,Лист1!$A$2:$A$22)</f>
        <v>44693</v>
      </c>
      <c r="F28" s="17">
        <f>WORKDAY(E28,5,Лист1!$A$2:$A$22)</f>
        <v>44700</v>
      </c>
      <c r="G28" s="17">
        <f>WORKDAY(F28,10,Лист1!$A$2:$A$22)</f>
        <v>44714</v>
      </c>
      <c r="H28" s="17">
        <f>WORKDAY(G28,19,Лист1!$A$2:$A$22)</f>
        <v>44742</v>
      </c>
      <c r="I28" s="17">
        <f>WORKDAY(H28,16,Лист1!$A$2:$A$22)</f>
        <v>44764</v>
      </c>
      <c r="J28" s="32" t="s">
        <v>34</v>
      </c>
      <c r="K28" s="26" t="s">
        <v>26</v>
      </c>
      <c r="L28" s="26" t="s">
        <v>27</v>
      </c>
    </row>
    <row r="29" spans="1:12" s="18" customFormat="1" ht="46.5" customHeight="1" x14ac:dyDescent="0.2">
      <c r="A29" s="16" t="s">
        <v>51</v>
      </c>
      <c r="B29" s="28" t="s">
        <v>76</v>
      </c>
      <c r="C29" s="33" t="s">
        <v>98</v>
      </c>
      <c r="D29" s="17">
        <v>44679</v>
      </c>
      <c r="E29" s="17">
        <f>WORKDAY(D29,6,Лист1!$A$2:$A$22)</f>
        <v>44693</v>
      </c>
      <c r="F29" s="17">
        <f>WORKDAY(E29,5,Лист1!$A$2:$A$22)</f>
        <v>44700</v>
      </c>
      <c r="G29" s="17">
        <f>WORKDAY(F29,10,Лист1!$A$2:$A$22)</f>
        <v>44714</v>
      </c>
      <c r="H29" s="17">
        <f>WORKDAY(G29,19,Лист1!$A$2:$A$22)</f>
        <v>44742</v>
      </c>
      <c r="I29" s="17">
        <f>WORKDAY(H29,16,Лист1!$A$2:$A$22)</f>
        <v>44764</v>
      </c>
      <c r="J29" s="32" t="s">
        <v>81</v>
      </c>
      <c r="K29" s="32" t="s">
        <v>89</v>
      </c>
      <c r="L29" s="32" t="s">
        <v>90</v>
      </c>
    </row>
    <row r="30" spans="1:12" s="18" customFormat="1" ht="72" customHeight="1" x14ac:dyDescent="0.2">
      <c r="A30" s="21"/>
      <c r="B30" s="22"/>
      <c r="C30" s="22"/>
      <c r="D30" s="23"/>
      <c r="E30" s="23"/>
      <c r="F30" s="23"/>
      <c r="G30" s="23"/>
      <c r="H30" s="23"/>
      <c r="I30" s="23"/>
      <c r="J30" s="24"/>
      <c r="K30" s="25"/>
      <c r="L30" s="25"/>
    </row>
    <row r="31" spans="1:12" s="18" customFormat="1" ht="72" customHeight="1" x14ac:dyDescent="0.2">
      <c r="A31" s="21"/>
      <c r="B31" s="22"/>
      <c r="C31" s="22"/>
      <c r="D31" s="23"/>
      <c r="E31" s="23"/>
      <c r="F31" s="23"/>
      <c r="G31" s="23"/>
      <c r="H31" s="23"/>
      <c r="I31" s="23"/>
      <c r="J31" s="24"/>
      <c r="K31" s="25"/>
      <c r="L31" s="25"/>
    </row>
    <row r="32" spans="1:12" s="18" customFormat="1" ht="72" customHeight="1" x14ac:dyDescent="0.2">
      <c r="A32" s="21"/>
      <c r="B32" s="22"/>
      <c r="C32" s="22"/>
      <c r="D32" s="23"/>
      <c r="E32" s="23"/>
      <c r="F32" s="23"/>
      <c r="G32" s="23"/>
      <c r="H32" s="23"/>
      <c r="I32" s="23"/>
      <c r="J32" s="24"/>
      <c r="K32" s="25"/>
      <c r="L32" s="25"/>
    </row>
    <row r="33" spans="1:12" s="18" customFormat="1" ht="72" customHeight="1" x14ac:dyDescent="0.2">
      <c r="A33" s="21"/>
      <c r="B33" s="22"/>
      <c r="C33" s="22"/>
      <c r="D33" s="23"/>
      <c r="E33" s="23"/>
      <c r="F33" s="23"/>
      <c r="G33" s="23"/>
      <c r="H33" s="23"/>
      <c r="I33" s="23"/>
      <c r="J33" s="24"/>
      <c r="K33" s="25"/>
      <c r="L33" s="25"/>
    </row>
    <row r="34" spans="1:12" s="18" customFormat="1" ht="72" customHeight="1" x14ac:dyDescent="0.2">
      <c r="A34" s="21"/>
      <c r="B34" s="22"/>
      <c r="C34" s="22"/>
      <c r="D34" s="23"/>
      <c r="E34" s="23"/>
      <c r="F34" s="23"/>
      <c r="G34" s="23"/>
      <c r="H34" s="23"/>
      <c r="I34" s="23"/>
      <c r="J34" s="24"/>
      <c r="K34" s="25"/>
      <c r="L34" s="25"/>
    </row>
    <row r="35" spans="1:12" s="18" customFormat="1" ht="72" customHeight="1" x14ac:dyDescent="0.2">
      <c r="A35" s="21"/>
      <c r="B35" s="22"/>
      <c r="C35" s="22"/>
      <c r="D35" s="23"/>
      <c r="E35" s="23"/>
      <c r="F35" s="23"/>
      <c r="G35" s="23"/>
      <c r="H35" s="23"/>
      <c r="I35" s="23"/>
      <c r="J35" s="24"/>
      <c r="K35" s="25"/>
      <c r="L35" s="25"/>
    </row>
    <row r="36" spans="1:12" s="18" customFormat="1" ht="72" customHeight="1" x14ac:dyDescent="0.2">
      <c r="A36" s="21"/>
      <c r="B36" s="22"/>
      <c r="C36" s="22"/>
      <c r="D36" s="23"/>
      <c r="E36" s="23"/>
      <c r="F36" s="23"/>
      <c r="G36" s="23"/>
      <c r="H36" s="23"/>
      <c r="I36" s="23"/>
      <c r="J36" s="24"/>
      <c r="K36" s="25"/>
      <c r="L36" s="25"/>
    </row>
    <row r="37" spans="1:12" s="18" customFormat="1" ht="72" customHeight="1" x14ac:dyDescent="0.2">
      <c r="A37" s="21"/>
      <c r="B37" s="22"/>
      <c r="C37" s="22"/>
      <c r="D37" s="23"/>
      <c r="E37" s="23"/>
      <c r="F37" s="23"/>
      <c r="G37" s="23"/>
      <c r="H37" s="23"/>
      <c r="I37" s="23"/>
      <c r="J37" s="24"/>
      <c r="K37" s="25"/>
      <c r="L37" s="25"/>
    </row>
    <row r="38" spans="1:12" s="18" customFormat="1" ht="72" customHeight="1" x14ac:dyDescent="0.2">
      <c r="A38" s="21"/>
      <c r="B38" s="22"/>
      <c r="C38" s="22"/>
      <c r="D38" s="23"/>
      <c r="E38" s="23"/>
      <c r="F38" s="23"/>
      <c r="G38" s="23"/>
      <c r="H38" s="23"/>
      <c r="I38" s="23"/>
      <c r="J38" s="24"/>
      <c r="K38" s="25"/>
      <c r="L38" s="25"/>
    </row>
    <row r="39" spans="1:12" s="18" customFormat="1" ht="72" customHeight="1" x14ac:dyDescent="0.2">
      <c r="A39" s="21"/>
      <c r="B39" s="22"/>
      <c r="C39" s="22"/>
      <c r="D39" s="23"/>
      <c r="E39" s="23"/>
      <c r="F39" s="23"/>
      <c r="G39" s="23"/>
      <c r="H39" s="23"/>
      <c r="I39" s="23"/>
      <c r="J39" s="24"/>
      <c r="K39" s="25"/>
      <c r="L39" s="25"/>
    </row>
    <row r="40" spans="1:12" s="18" customFormat="1" ht="72" customHeight="1" x14ac:dyDescent="0.2">
      <c r="A40" s="21"/>
      <c r="B40" s="22"/>
      <c r="C40" s="22"/>
      <c r="D40" s="23"/>
      <c r="E40" s="23"/>
      <c r="F40" s="23"/>
      <c r="G40" s="23"/>
      <c r="H40" s="23"/>
      <c r="I40" s="23"/>
      <c r="J40" s="24"/>
      <c r="K40" s="25"/>
      <c r="L40" s="25"/>
    </row>
    <row r="41" spans="1:12" s="18" customFormat="1" ht="72" customHeight="1" x14ac:dyDescent="0.2">
      <c r="A41" s="21"/>
      <c r="B41" s="22"/>
      <c r="C41" s="22"/>
      <c r="D41" s="23"/>
      <c r="E41" s="23"/>
      <c r="F41" s="23"/>
      <c r="G41" s="23"/>
      <c r="H41" s="23"/>
      <c r="I41" s="23"/>
      <c r="J41" s="24"/>
      <c r="K41" s="25"/>
      <c r="L41" s="25"/>
    </row>
    <row r="42" spans="1:12" s="18" customFormat="1" ht="72" customHeight="1" x14ac:dyDescent="0.2">
      <c r="A42" s="21"/>
      <c r="B42" s="22"/>
      <c r="C42" s="22"/>
      <c r="D42" s="23"/>
      <c r="E42" s="23"/>
      <c r="F42" s="23"/>
      <c r="G42" s="23"/>
      <c r="H42" s="23"/>
      <c r="I42" s="23"/>
      <c r="J42" s="24"/>
      <c r="K42" s="25"/>
      <c r="L42" s="25"/>
    </row>
    <row r="43" spans="1:12" s="18" customFormat="1" ht="72" customHeight="1" x14ac:dyDescent="0.2">
      <c r="A43" s="21"/>
      <c r="B43" s="22"/>
      <c r="C43" s="22"/>
      <c r="D43" s="23"/>
      <c r="E43" s="23"/>
      <c r="F43" s="23"/>
      <c r="G43" s="23"/>
      <c r="H43" s="23"/>
      <c r="I43" s="23"/>
      <c r="J43" s="24"/>
      <c r="K43" s="25"/>
      <c r="L43" s="25"/>
    </row>
    <row r="44" spans="1:12" s="18" customFormat="1" ht="72" customHeight="1" x14ac:dyDescent="0.2">
      <c r="A44" s="21"/>
      <c r="B44" s="22"/>
      <c r="C44" s="22"/>
      <c r="D44" s="23"/>
      <c r="E44" s="23"/>
      <c r="F44" s="23"/>
      <c r="G44" s="23"/>
      <c r="H44" s="23"/>
      <c r="I44" s="23"/>
      <c r="J44" s="24"/>
      <c r="K44" s="25"/>
      <c r="L44" s="25"/>
    </row>
    <row r="45" spans="1:12" s="18" customFormat="1" ht="72" customHeight="1" x14ac:dyDescent="0.2">
      <c r="A45" s="21"/>
      <c r="B45" s="22"/>
      <c r="C45" s="22"/>
      <c r="D45" s="23"/>
      <c r="E45" s="23"/>
      <c r="F45" s="23"/>
      <c r="G45" s="23"/>
      <c r="H45" s="23"/>
      <c r="I45" s="23"/>
      <c r="J45" s="24"/>
      <c r="K45" s="25"/>
      <c r="L45" s="25"/>
    </row>
  </sheetData>
  <autoFilter ref="A3:L29">
    <sortState ref="A4:L5">
      <sortCondition ref="D3:D4"/>
    </sortState>
  </autoFilter>
  <mergeCells count="1">
    <mergeCell ref="A1:L1"/>
  </mergeCells>
  <phoneticPr fontId="1" type="noConversion"/>
  <hyperlinks>
    <hyperlink ref="L23" r:id="rId1"/>
    <hyperlink ref="L15" r:id="rId2"/>
    <hyperlink ref="L24" r:id="rId3"/>
    <hyperlink ref="L17" r:id="rId4"/>
  </hyperlinks>
  <pageMargins left="0.9055118110236221" right="0.70866141732283472" top="0.35433070866141736" bottom="0.35433070866141736" header="0.31496062992125984" footer="0.31496062992125984"/>
  <pageSetup paperSize="9" scale="48" fitToHeight="2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workbookViewId="0">
      <selection activeCell="D21" sqref="D21"/>
    </sheetView>
  </sheetViews>
  <sheetFormatPr defaultRowHeight="12.75" x14ac:dyDescent="0.2"/>
  <cols>
    <col min="1" max="1" width="11" customWidth="1"/>
  </cols>
  <sheetData>
    <row r="1" spans="1:1" x14ac:dyDescent="0.2">
      <c r="A1" s="1">
        <v>43466</v>
      </c>
    </row>
    <row r="2" spans="1:1" x14ac:dyDescent="0.2">
      <c r="A2" s="1">
        <v>43467</v>
      </c>
    </row>
    <row r="3" spans="1:1" x14ac:dyDescent="0.2">
      <c r="A3" s="1">
        <v>43468</v>
      </c>
    </row>
    <row r="4" spans="1:1" x14ac:dyDescent="0.2">
      <c r="A4" s="1">
        <v>43469</v>
      </c>
    </row>
    <row r="5" spans="1:1" x14ac:dyDescent="0.2">
      <c r="A5" s="1">
        <v>43470</v>
      </c>
    </row>
    <row r="6" spans="1:1" x14ac:dyDescent="0.2">
      <c r="A6" s="1">
        <v>43471</v>
      </c>
    </row>
    <row r="7" spans="1:1" x14ac:dyDescent="0.2">
      <c r="A7" s="1">
        <v>43472</v>
      </c>
    </row>
    <row r="8" spans="1:1" x14ac:dyDescent="0.2">
      <c r="A8" s="1">
        <v>43473</v>
      </c>
    </row>
    <row r="9" spans="1:1" x14ac:dyDescent="0.2">
      <c r="A9" s="1">
        <v>43532</v>
      </c>
    </row>
    <row r="10" spans="1:1" x14ac:dyDescent="0.2">
      <c r="A10" s="1">
        <v>43586</v>
      </c>
    </row>
    <row r="11" spans="1:1" x14ac:dyDescent="0.2">
      <c r="A11" s="1">
        <v>43587</v>
      </c>
    </row>
    <row r="12" spans="1:1" x14ac:dyDescent="0.2">
      <c r="A12" s="1">
        <v>43588</v>
      </c>
    </row>
    <row r="13" spans="1:1" x14ac:dyDescent="0.2">
      <c r="A13" s="1">
        <v>43594</v>
      </c>
    </row>
    <row r="14" spans="1:1" x14ac:dyDescent="0.2">
      <c r="A14" s="1">
        <v>43595</v>
      </c>
    </row>
    <row r="15" spans="1:1" x14ac:dyDescent="0.2">
      <c r="A15" s="1">
        <v>43628</v>
      </c>
    </row>
    <row r="16" spans="1:1" x14ac:dyDescent="0.2">
      <c r="A16" s="1">
        <v>43773</v>
      </c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1"/>
  <sheetViews>
    <sheetView workbookViewId="0">
      <selection activeCell="D13" sqref="D13"/>
    </sheetView>
  </sheetViews>
  <sheetFormatPr defaultRowHeight="12.75" x14ac:dyDescent="0.2"/>
  <cols>
    <col min="1" max="1" width="10.140625" bestFit="1" customWidth="1"/>
  </cols>
  <sheetData>
    <row r="1" spans="1:1" x14ac:dyDescent="0.2">
      <c r="A1" s="2" t="s">
        <v>12</v>
      </c>
    </row>
    <row r="2" spans="1:1" x14ac:dyDescent="0.2">
      <c r="A2" s="1">
        <v>44504</v>
      </c>
    </row>
    <row r="3" spans="1:1" x14ac:dyDescent="0.2">
      <c r="A3" s="1">
        <v>44505</v>
      </c>
    </row>
    <row r="4" spans="1:1" x14ac:dyDescent="0.2">
      <c r="A4" s="4">
        <v>44561</v>
      </c>
    </row>
    <row r="5" spans="1:1" x14ac:dyDescent="0.2">
      <c r="A5" s="1">
        <v>44564</v>
      </c>
    </row>
    <row r="6" spans="1:1" x14ac:dyDescent="0.2">
      <c r="A6" s="1">
        <v>44565</v>
      </c>
    </row>
    <row r="7" spans="1:1" x14ac:dyDescent="0.2">
      <c r="A7" s="1">
        <v>44566</v>
      </c>
    </row>
    <row r="8" spans="1:1" x14ac:dyDescent="0.2">
      <c r="A8" s="1">
        <v>44567</v>
      </c>
    </row>
    <row r="9" spans="1:1" x14ac:dyDescent="0.2">
      <c r="A9" s="1">
        <v>44568</v>
      </c>
    </row>
    <row r="10" spans="1:1" x14ac:dyDescent="0.2">
      <c r="A10" s="1">
        <v>44615</v>
      </c>
    </row>
    <row r="11" spans="1:1" x14ac:dyDescent="0.2">
      <c r="A11" s="1">
        <v>44627</v>
      </c>
    </row>
    <row r="12" spans="1:1" x14ac:dyDescent="0.2">
      <c r="A12" s="1">
        <v>44628</v>
      </c>
    </row>
    <row r="13" spans="1:1" x14ac:dyDescent="0.2">
      <c r="A13" s="1">
        <v>44683</v>
      </c>
    </row>
    <row r="14" spans="1:1" x14ac:dyDescent="0.2">
      <c r="A14" s="1">
        <v>44684</v>
      </c>
    </row>
    <row r="15" spans="1:1" x14ac:dyDescent="0.2">
      <c r="A15" s="1">
        <v>44690</v>
      </c>
    </row>
    <row r="16" spans="1:1" x14ac:dyDescent="0.2">
      <c r="A16" s="1">
        <v>44691</v>
      </c>
    </row>
    <row r="17" spans="1:1" x14ac:dyDescent="0.2">
      <c r="A17" s="1">
        <v>44725</v>
      </c>
    </row>
    <row r="18" spans="1:1" x14ac:dyDescent="0.2">
      <c r="A18" s="1">
        <v>44869</v>
      </c>
    </row>
    <row r="19" spans="1:1" x14ac:dyDescent="0.2">
      <c r="A19" s="4">
        <v>44926</v>
      </c>
    </row>
    <row r="20" spans="1:1" x14ac:dyDescent="0.2">
      <c r="A20" s="1"/>
    </row>
    <row r="21" spans="1:1" x14ac:dyDescent="0.2">
      <c r="A21" s="4"/>
    </row>
    <row r="22" spans="1:1" x14ac:dyDescent="0.2">
      <c r="A22" s="4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3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3" sqref="B3:C3"/>
    </sheetView>
  </sheetViews>
  <sheetFormatPr defaultRowHeight="12.75" x14ac:dyDescent="0.2"/>
  <cols>
    <col min="1" max="1" width="31" customWidth="1"/>
    <col min="2" max="2" width="25.5703125" customWidth="1"/>
    <col min="3" max="3" width="28.140625" customWidth="1"/>
  </cols>
  <sheetData>
    <row r="1" spans="1:3" ht="28.5" x14ac:dyDescent="0.2">
      <c r="A1" s="29" t="s">
        <v>32</v>
      </c>
      <c r="B1" s="31" t="s">
        <v>24</v>
      </c>
      <c r="C1" s="31" t="s">
        <v>25</v>
      </c>
    </row>
    <row r="2" spans="1:3" ht="28.5" x14ac:dyDescent="0.2">
      <c r="A2" s="29" t="s">
        <v>82</v>
      </c>
      <c r="B2" s="31" t="s">
        <v>83</v>
      </c>
      <c r="C2" s="31" t="s">
        <v>84</v>
      </c>
    </row>
    <row r="3" spans="1:3" ht="28.5" x14ac:dyDescent="0.2">
      <c r="A3" s="29" t="s">
        <v>79</v>
      </c>
      <c r="B3" s="26" t="s">
        <v>85</v>
      </c>
      <c r="C3" s="26" t="s">
        <v>86</v>
      </c>
    </row>
    <row r="4" spans="1:3" ht="28.5" x14ac:dyDescent="0.2">
      <c r="A4" s="29" t="s">
        <v>77</v>
      </c>
      <c r="B4" s="31" t="s">
        <v>87</v>
      </c>
      <c r="C4" s="31" t="s">
        <v>88</v>
      </c>
    </row>
    <row r="5" spans="1:3" ht="28.5" x14ac:dyDescent="0.2">
      <c r="A5" s="29" t="s">
        <v>31</v>
      </c>
      <c r="B5" s="31" t="s">
        <v>28</v>
      </c>
      <c r="C5" s="31" t="s">
        <v>29</v>
      </c>
    </row>
    <row r="6" spans="1:3" ht="28.5" x14ac:dyDescent="0.2">
      <c r="A6" s="29" t="s">
        <v>81</v>
      </c>
      <c r="B6" s="31" t="s">
        <v>89</v>
      </c>
      <c r="C6" s="31" t="s">
        <v>90</v>
      </c>
    </row>
    <row r="7" spans="1:3" ht="28.5" x14ac:dyDescent="0.2">
      <c r="A7" s="29" t="s">
        <v>33</v>
      </c>
      <c r="B7" s="31" t="s">
        <v>20</v>
      </c>
      <c r="C7" s="31" t="s">
        <v>21</v>
      </c>
    </row>
    <row r="8" spans="1:3" ht="28.5" x14ac:dyDescent="0.2">
      <c r="A8" s="29" t="s">
        <v>30</v>
      </c>
      <c r="B8" s="31" t="s">
        <v>22</v>
      </c>
      <c r="C8" s="31" t="s">
        <v>23</v>
      </c>
    </row>
    <row r="9" spans="1:3" ht="28.5" x14ac:dyDescent="0.2">
      <c r="A9" s="29" t="s">
        <v>78</v>
      </c>
      <c r="B9" s="31" t="s">
        <v>91</v>
      </c>
      <c r="C9" s="31" t="s">
        <v>92</v>
      </c>
    </row>
    <row r="10" spans="1:3" ht="14.25" x14ac:dyDescent="0.2">
      <c r="A10" s="29" t="s">
        <v>34</v>
      </c>
      <c r="B10" s="31" t="s">
        <v>26</v>
      </c>
      <c r="C10" s="31" t="s">
        <v>27</v>
      </c>
    </row>
    <row r="11" spans="1:3" ht="28.5" x14ac:dyDescent="0.2">
      <c r="A11" s="29" t="s">
        <v>80</v>
      </c>
      <c r="B11" s="31" t="s">
        <v>93</v>
      </c>
      <c r="C11" s="31" t="s">
        <v>94</v>
      </c>
    </row>
  </sheetData>
  <hyperlinks>
    <hyperlink ref="C3" r:id="rId1"/>
  </hyperlinks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76723BB25CDC498B11E5B2604F65F3" ma:contentTypeVersion="1" ma:contentTypeDescription="Создание документа." ma:contentTypeScope="" ma:versionID="578f7ebbab4a4dc0ce4436fea1d7e64d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F4ED5966-F14A-4BE9-964D-4772A2977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4D3105-AA7A-4110-B29F-77973BEDE2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CB1970-85D5-4059-BF62-AFE36A33E2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86b4f3-af7f-457d-9594-a05f1006dc5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МТР</vt:lpstr>
      <vt:lpstr>Выходные дни</vt:lpstr>
      <vt:lpstr>Лист1</vt:lpstr>
      <vt:lpstr>Лист2</vt:lpstr>
      <vt:lpstr>МТР!Область_печати</vt:lpstr>
    </vt:vector>
  </TitlesOfParts>
  <Company>vsw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SPARYSHKIN_DA</dc:creator>
  <cp:lastModifiedBy>Терентьева Наталья Николаевна</cp:lastModifiedBy>
  <cp:lastPrinted>2021-10-06T09:29:36Z</cp:lastPrinted>
  <dcterms:created xsi:type="dcterms:W3CDTF">2009-01-28T07:03:14Z</dcterms:created>
  <dcterms:modified xsi:type="dcterms:W3CDTF">2022-01-19T09:15:01Z</dcterms:modified>
</cp:coreProperties>
</file>