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ерентьева\Планы тендеров\2021\4 кв\На сайт\"/>
    </mc:Choice>
  </mc:AlternateContent>
  <bookViews>
    <workbookView xWindow="-120" yWindow="-120" windowWidth="29040" windowHeight="15990" tabRatio="774"/>
  </bookViews>
  <sheets>
    <sheet name="план тендеров работы,услуги" sheetId="13" r:id="rId1"/>
    <sheet name="Выходные дни" sheetId="12" state="hidden" r:id="rId2"/>
    <sheet name="Лист1" sheetId="14" r:id="rId3"/>
  </sheets>
  <definedNames>
    <definedName name="_xlnm._FilterDatabase" localSheetId="0" hidden="1">'план тендеров работы,услуги'!$A$4:$N$13</definedName>
    <definedName name="_xlnm.Print_Area" localSheetId="0">'план тендеров работы,услуги'!$A$1:$K$13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3" l="1"/>
  <c r="E6" i="13" s="1"/>
  <c r="F6" i="13" s="1"/>
  <c r="G6" i="13" s="1"/>
  <c r="H6" i="13" s="1"/>
  <c r="D7" i="13"/>
  <c r="E7" i="13" s="1"/>
  <c r="F7" i="13" s="1"/>
  <c r="G7" i="13" s="1"/>
  <c r="H7" i="13" s="1"/>
  <c r="D8" i="13"/>
  <c r="E8" i="13" s="1"/>
  <c r="F8" i="13" s="1"/>
  <c r="G8" i="13" s="1"/>
  <c r="H8" i="13" s="1"/>
  <c r="D9" i="13"/>
  <c r="E9" i="13"/>
  <c r="F9" i="13" s="1"/>
  <c r="G9" i="13" s="1"/>
  <c r="H9" i="13" s="1"/>
  <c r="D10" i="13"/>
  <c r="E10" i="13"/>
  <c r="F10" i="13" s="1"/>
  <c r="G10" i="13" s="1"/>
  <c r="H10" i="13" s="1"/>
  <c r="D11" i="13"/>
  <c r="E11" i="13"/>
  <c r="F11" i="13" s="1"/>
  <c r="G11" i="13" s="1"/>
  <c r="H11" i="13" s="1"/>
  <c r="D12" i="13"/>
  <c r="E12" i="13"/>
  <c r="F12" i="13" s="1"/>
  <c r="G12" i="13" s="1"/>
  <c r="H12" i="13" s="1"/>
  <c r="D13" i="13"/>
  <c r="E13" i="13"/>
  <c r="F13" i="13" s="1"/>
  <c r="G13" i="13" s="1"/>
  <c r="H13" i="13" s="1"/>
  <c r="D5" i="13" l="1"/>
  <c r="E5" i="13" s="1"/>
  <c r="F5" i="13" s="1"/>
  <c r="G5" i="13" s="1"/>
  <c r="H5" i="13" s="1"/>
</calcChain>
</file>

<file path=xl/sharedStrings.xml><?xml version="1.0" encoding="utf-8"?>
<sst xmlns="http://schemas.openxmlformats.org/spreadsheetml/2006/main" count="58" uniqueCount="54">
  <si>
    <t>Наименование МТР/работ/услуг</t>
  </si>
  <si>
    <t>№ п/п</t>
  </si>
  <si>
    <t>Крайняя дата регистрации  в качестве претендентов на участие</t>
  </si>
  <si>
    <t>Предварительная дата начала приема заявок на участие в тендере</t>
  </si>
  <si>
    <t>Предварительная дата окончания приема заявок на участие в тендере</t>
  </si>
  <si>
    <t>Предварительная дата окончания подачи квалификационной документации и технических предложений</t>
  </si>
  <si>
    <t>Период проведения итогового заседания</t>
  </si>
  <si>
    <t>Предварительная дата решения о выборе поставщика</t>
  </si>
  <si>
    <t>Ответственный организатор</t>
  </si>
  <si>
    <t>Контактный телефон</t>
  </si>
  <si>
    <t>Электронная почта</t>
  </si>
  <si>
    <t>7(83177)9-4507</t>
  </si>
  <si>
    <t>makarov_am@vsw.ru</t>
  </si>
  <si>
    <t>7(83177)9-3869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</si>
  <si>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</si>
  <si>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</si>
  <si>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</si>
  <si>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</si>
  <si>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</si>
  <si>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</si>
  <si>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</si>
  <si>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</si>
  <si>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</si>
  <si>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guseva_sn@vsw.ru</t>
  </si>
  <si>
    <t>7(83177)9-6274</t>
  </si>
  <si>
    <t>LOSEVA_IUV@omk.ru</t>
  </si>
  <si>
    <t>выходные дни</t>
  </si>
  <si>
    <t>7(83177)9-77-68</t>
  </si>
  <si>
    <t>terenteva_nn@vsw.ru</t>
  </si>
  <si>
    <t>7(83177)9-6910</t>
  </si>
  <si>
    <t>MURAVEVA_OS@omk.ru</t>
  </si>
  <si>
    <t>7(83177)9-3484</t>
  </si>
  <si>
    <t>Слаботочные сети (Организация центра испытаний резьбовых соединений обсадных и насосно-компрессорных труб)</t>
  </si>
  <si>
    <t>План проведения тендерных процедур на закупку работ/услуг на 4-й квартал 2021 г.</t>
  </si>
  <si>
    <t>Проведение экспертизы промышленной безопасности технических устройств, зданий и сооружений</t>
  </si>
  <si>
    <t>Внутренняя отделка и интерьеры (АР, АИ) (Реновация территории Чугунолитейного цеха. Строительство Гостиницы)</t>
  </si>
  <si>
    <t>Электроснабжение, электроосвещение (наружное и внутреннее). Комплексная автоматизация (Реновация территории Чугунолитейного цеха. Строительство Гостиницы)</t>
  </si>
  <si>
    <t>Инженерные системы (Реновация территории Чугунолитейного цеха. Строительство Гостиницы)</t>
  </si>
  <si>
    <t>Сети связи: наружное и внутреннее (Реновация территории Чугунолитейного цеха. Строительство Гостиницы)</t>
  </si>
  <si>
    <t>Объединенные очистные сооружения поверхностных и дренажных стоков с внешними сетями и сооружениями. Строительство здания. Строительство резервуаров. (Развитие инфраструктуры сталеплавильного производства АО "ВМЗ")</t>
  </si>
  <si>
    <t>УВППП. Сети связи (Развитие инфраструктуры сталеплавильного производства АО "ВМЗ")</t>
  </si>
  <si>
    <t>Сети связи (внеплощадочные). От пожарного депо ЛПК - ГПП 10. От ТПЦ до ГПП 10 (Развитие инфраструктуры сталеплавильного производства АО "ВМЗ")</t>
  </si>
  <si>
    <t>Терентьева Наталья Николаевна</t>
  </si>
  <si>
    <t>Рассеина Светлана Николаевна</t>
  </si>
  <si>
    <t>Лосева Юлия Вадимовна</t>
  </si>
  <si>
    <t>Муравьева Ольга Станиславовна</t>
  </si>
  <si>
    <t>Макаров Алексей Михайлович</t>
  </si>
  <si>
    <t>Чуркина Марина Николаевна</t>
  </si>
  <si>
    <t>Сметанова Татьяна Игоревна</t>
  </si>
  <si>
    <t>Шеронова Елена Александровна</t>
  </si>
  <si>
    <t>7(83177)9-5158</t>
  </si>
  <si>
    <t>CHURKINA_MN@omk.ru</t>
  </si>
  <si>
    <t>SMETANOVA_TI@vsw.ru</t>
  </si>
  <si>
    <t>7(83177)9-3930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</si>
</sst>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/>
    <xf numFmtId="14" fontId="0" fillId="5" borderId="0" xfId="0" applyNumberFormat="1" applyFill="1"/>
    <xf numFmtId="14" fontId="0" fillId="3" borderId="0" xfId="0" applyNumberForma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0" borderId="0" xfId="0" applyFont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RAVEVA_OS@omk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useva_sn@vsw.ru" TargetMode="External"/><Relationship Id="rId1" Type="http://schemas.openxmlformats.org/officeDocument/2006/relationships/hyperlink" Target="mailto:terenteva_nn@vsw.ru" TargetMode="External"/><Relationship Id="rId6" Type="http://schemas.openxmlformats.org/officeDocument/2006/relationships/hyperlink" Target="mailto:makarov_am@vsw.ru" TargetMode="External"/><Relationship Id="rId5" Type="http://schemas.openxmlformats.org/officeDocument/2006/relationships/hyperlink" Target="mailto:SMETANOVA_TI@vsw.ru" TargetMode="External"/><Relationship Id="rId4" Type="http://schemas.openxmlformats.org/officeDocument/2006/relationships/hyperlink" Target="mailto:terenteva_nn@vs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="60" zoomScaleNormal="55" workbookViewId="0">
      <selection activeCell="W11" sqref="W11"/>
    </sheetView>
  </sheetViews>
  <sheetFormatPr defaultRowHeight="14.25" x14ac:dyDescent="0.2"/>
  <cols>
    <col min="1" max="1" width="5.7109375" style="5" customWidth="1"/>
    <col min="2" max="2" width="45.5703125" style="6" customWidth="1"/>
    <col min="3" max="3" width="20.28515625" style="14" customWidth="1"/>
    <col min="4" max="6" width="24.7109375" style="14" customWidth="1"/>
    <col min="7" max="7" width="19.7109375" style="14" customWidth="1"/>
    <col min="8" max="8" width="22" style="14" customWidth="1"/>
    <col min="9" max="9" width="22" style="19" customWidth="1"/>
    <col min="10" max="10" width="20.85546875" style="14" customWidth="1"/>
    <col min="11" max="11" width="29.5703125" style="5" customWidth="1"/>
    <col min="12" max="16384" width="9.140625" style="5"/>
  </cols>
  <sheetData>
    <row r="1" spans="1:14" ht="21" customHeight="1" x14ac:dyDescent="0.2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12" customHeight="1" x14ac:dyDescent="0.2">
      <c r="C2" s="7"/>
      <c r="D2" s="7"/>
      <c r="E2" s="7"/>
      <c r="F2" s="7"/>
      <c r="G2" s="7"/>
      <c r="H2" s="7"/>
      <c r="I2" s="7"/>
      <c r="J2" s="7"/>
      <c r="K2" s="7"/>
    </row>
    <row r="3" spans="1:14" s="6" customFormat="1" ht="96" customHeight="1" x14ac:dyDescent="0.2">
      <c r="A3" s="8" t="s">
        <v>1</v>
      </c>
      <c r="B3" s="8" t="s">
        <v>0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</row>
    <row r="4" spans="1:14" s="6" customFormat="1" ht="22.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</row>
    <row r="5" spans="1:14" s="13" customFormat="1" ht="79.5" customHeight="1" x14ac:dyDescent="0.2">
      <c r="A5" s="10" t="s">
        <v>14</v>
      </c>
      <c r="B5" s="15" t="s">
        <v>34</v>
      </c>
      <c r="C5" s="11">
        <v>44396</v>
      </c>
      <c r="D5" s="11">
        <f>WORKDAY(C5,6,Лист1!$A$2:$A$19)</f>
        <v>44404</v>
      </c>
      <c r="E5" s="11">
        <f>WORKDAY(D5,5,Лист1!$A$2:$A$19)</f>
        <v>44411</v>
      </c>
      <c r="F5" s="11">
        <f>WORKDAY(E5,10,Лист1!$A$2:$A$20)</f>
        <v>44425</v>
      </c>
      <c r="G5" s="11">
        <f>WORKDAY(F5,19,Лист1!$A$2:$A$21)</f>
        <v>44452</v>
      </c>
      <c r="H5" s="11">
        <f>WORKDAY(G5,16,Лист1!$A$2:$A$21)</f>
        <v>44474</v>
      </c>
      <c r="I5" s="12" t="s">
        <v>47</v>
      </c>
      <c r="J5" s="12" t="s">
        <v>50</v>
      </c>
      <c r="K5" s="12" t="s">
        <v>51</v>
      </c>
    </row>
    <row r="6" spans="1:14" s="13" customFormat="1" ht="63" customHeight="1" x14ac:dyDescent="0.2">
      <c r="A6" s="10" t="s">
        <v>15</v>
      </c>
      <c r="B6" s="15" t="s">
        <v>32</v>
      </c>
      <c r="C6" s="11">
        <v>44396</v>
      </c>
      <c r="D6" s="11">
        <f>WORKDAY(C6,6,Лист1!$A$2:$A$19)</f>
        <v>44404</v>
      </c>
      <c r="E6" s="11">
        <f>WORKDAY(D6,5,Лист1!$A$2:$A$19)</f>
        <v>44411</v>
      </c>
      <c r="F6" s="11">
        <f>WORKDAY(E6,10,Лист1!$A$2:$A$20)</f>
        <v>44425</v>
      </c>
      <c r="G6" s="11">
        <f>WORKDAY(F6,19,Лист1!$A$2:$A$21)</f>
        <v>44452</v>
      </c>
      <c r="H6" s="11">
        <f>WORKDAY(G6,16,Лист1!$A$2:$A$21)</f>
        <v>44474</v>
      </c>
      <c r="I6" s="12" t="s">
        <v>42</v>
      </c>
      <c r="J6" s="12" t="s">
        <v>27</v>
      </c>
      <c r="K6" s="12" t="s">
        <v>28</v>
      </c>
    </row>
    <row r="7" spans="1:14" s="13" customFormat="1" ht="80.25" customHeight="1" x14ac:dyDescent="0.2">
      <c r="A7" s="10" t="s">
        <v>16</v>
      </c>
      <c r="B7" s="16" t="s">
        <v>35</v>
      </c>
      <c r="C7" s="11">
        <v>44396</v>
      </c>
      <c r="D7" s="11">
        <f>WORKDAY(C7,6,Лист1!$A$2:$A$19)</f>
        <v>44404</v>
      </c>
      <c r="E7" s="11">
        <f>WORKDAY(D7,5,Лист1!$A$2:$A$19)</f>
        <v>44411</v>
      </c>
      <c r="F7" s="11">
        <f>WORKDAY(E7,10,Лист1!$A$2:$A$20)</f>
        <v>44425</v>
      </c>
      <c r="G7" s="11">
        <f>WORKDAY(F7,19,Лист1!$A$2:$A$21)</f>
        <v>44452</v>
      </c>
      <c r="H7" s="11">
        <f>WORKDAY(G7,16,Лист1!$A$2:$A$21)</f>
        <v>44474</v>
      </c>
      <c r="I7" s="12" t="s">
        <v>46</v>
      </c>
      <c r="J7" s="12" t="s">
        <v>13</v>
      </c>
      <c r="K7" s="12" t="s">
        <v>12</v>
      </c>
    </row>
    <row r="8" spans="1:14" s="13" customFormat="1" ht="90" customHeight="1" x14ac:dyDescent="0.2">
      <c r="A8" s="10" t="s">
        <v>17</v>
      </c>
      <c r="B8" s="16" t="s">
        <v>36</v>
      </c>
      <c r="C8" s="11">
        <v>44396</v>
      </c>
      <c r="D8" s="11">
        <f>WORKDAY(C8,6,Лист1!$A$2:$A$19)</f>
        <v>44404</v>
      </c>
      <c r="E8" s="11">
        <f>WORKDAY(D8,5,Лист1!$A$2:$A$19)</f>
        <v>44411</v>
      </c>
      <c r="F8" s="11">
        <f>WORKDAY(E8,10,Лист1!$A$2:$A$20)</f>
        <v>44425</v>
      </c>
      <c r="G8" s="11">
        <f>WORKDAY(F8,19,Лист1!$A$2:$A$21)</f>
        <v>44452</v>
      </c>
      <c r="H8" s="11">
        <f>WORKDAY(G8,16,Лист1!$A$2:$A$21)</f>
        <v>44474</v>
      </c>
      <c r="I8" s="12" t="s">
        <v>48</v>
      </c>
      <c r="J8" s="12" t="s">
        <v>53</v>
      </c>
      <c r="K8" s="12" t="s">
        <v>52</v>
      </c>
    </row>
    <row r="9" spans="1:14" s="13" customFormat="1" ht="70.5" customHeight="1" x14ac:dyDescent="0.2">
      <c r="A9" s="10" t="s">
        <v>18</v>
      </c>
      <c r="B9" s="16" t="s">
        <v>37</v>
      </c>
      <c r="C9" s="11">
        <v>44396</v>
      </c>
      <c r="D9" s="11">
        <f>WORKDAY(C9,6,Лист1!$A$2:$A$19)</f>
        <v>44404</v>
      </c>
      <c r="E9" s="11">
        <f>WORKDAY(D9,5,Лист1!$A$2:$A$19)</f>
        <v>44411</v>
      </c>
      <c r="F9" s="11">
        <f>WORKDAY(E9,10,Лист1!$A$2:$A$20)</f>
        <v>44425</v>
      </c>
      <c r="G9" s="11">
        <f>WORKDAY(F9,19,Лист1!$A$2:$A$21)</f>
        <v>44452</v>
      </c>
      <c r="H9" s="11">
        <f>WORKDAY(G9,16,Лист1!$A$2:$A$21)</f>
        <v>44474</v>
      </c>
      <c r="I9" s="12" t="s">
        <v>45</v>
      </c>
      <c r="J9" s="12" t="s">
        <v>31</v>
      </c>
      <c r="K9" s="12" t="s">
        <v>30</v>
      </c>
      <c r="L9" s="5"/>
      <c r="M9" s="5"/>
      <c r="N9" s="5"/>
    </row>
    <row r="10" spans="1:14" s="13" customFormat="1" ht="63.75" customHeight="1" x14ac:dyDescent="0.2">
      <c r="A10" s="10" t="s">
        <v>19</v>
      </c>
      <c r="B10" s="17" t="s">
        <v>38</v>
      </c>
      <c r="C10" s="11">
        <v>44403</v>
      </c>
      <c r="D10" s="11">
        <f>WORKDAY(C10,6,Лист1!$A$2:$A$19)</f>
        <v>44411</v>
      </c>
      <c r="E10" s="11">
        <f>WORKDAY(D10,5,Лист1!$A$2:$A$19)</f>
        <v>44418</v>
      </c>
      <c r="F10" s="11">
        <f>WORKDAY(E10,10,Лист1!$A$2:$A$20)</f>
        <v>44432</v>
      </c>
      <c r="G10" s="11">
        <f>WORKDAY(F10,19,Лист1!$A$2:$A$21)</f>
        <v>44459</v>
      </c>
      <c r="H10" s="11">
        <f>WORKDAY(G10,16,Лист1!$A$2:$A$21)</f>
        <v>44481</v>
      </c>
      <c r="I10" s="12" t="s">
        <v>44</v>
      </c>
      <c r="J10" s="12" t="s">
        <v>24</v>
      </c>
      <c r="K10" s="12" t="s">
        <v>25</v>
      </c>
      <c r="L10" s="5"/>
      <c r="M10" s="5"/>
      <c r="N10" s="5"/>
    </row>
    <row r="11" spans="1:14" s="13" customFormat="1" ht="148.5" customHeight="1" x14ac:dyDescent="0.2">
      <c r="A11" s="10" t="s">
        <v>20</v>
      </c>
      <c r="B11" s="16" t="s">
        <v>39</v>
      </c>
      <c r="C11" s="11">
        <v>44403</v>
      </c>
      <c r="D11" s="11">
        <f>WORKDAY(C11,6,Лист1!$A$2:$A$19)</f>
        <v>44411</v>
      </c>
      <c r="E11" s="11">
        <f>WORKDAY(D11,5,Лист1!$A$2:$A$19)</f>
        <v>44418</v>
      </c>
      <c r="F11" s="11">
        <f>WORKDAY(E11,10,Лист1!$A$2:$A$20)</f>
        <v>44432</v>
      </c>
      <c r="G11" s="11">
        <f>WORKDAY(F11,19,Лист1!$A$2:$A$21)</f>
        <v>44459</v>
      </c>
      <c r="H11" s="11">
        <f>WORKDAY(G11,16,Лист1!$A$2:$A$21)</f>
        <v>44481</v>
      </c>
      <c r="I11" s="12" t="s">
        <v>42</v>
      </c>
      <c r="J11" s="12" t="s">
        <v>27</v>
      </c>
      <c r="K11" s="12" t="s">
        <v>28</v>
      </c>
    </row>
    <row r="12" spans="1:14" s="13" customFormat="1" ht="81" customHeight="1" x14ac:dyDescent="0.2">
      <c r="A12" s="10" t="s">
        <v>21</v>
      </c>
      <c r="B12" s="17" t="s">
        <v>40</v>
      </c>
      <c r="C12" s="11">
        <v>44424</v>
      </c>
      <c r="D12" s="11">
        <f>WORKDAY(C12,6,Лист1!$A$2:$A$19)</f>
        <v>44432</v>
      </c>
      <c r="E12" s="11">
        <f>WORKDAY(D12,5,Лист1!$A$2:$A$19)</f>
        <v>44439</v>
      </c>
      <c r="F12" s="11">
        <f>WORKDAY(E12,10,Лист1!$A$2:$A$20)</f>
        <v>44453</v>
      </c>
      <c r="G12" s="11">
        <f>WORKDAY(F12,19,Лист1!$A$2:$A$21)</f>
        <v>44480</v>
      </c>
      <c r="H12" s="11">
        <f>WORKDAY(G12,16,Лист1!$A$2:$A$21)</f>
        <v>44502</v>
      </c>
      <c r="I12" s="12" t="s">
        <v>43</v>
      </c>
      <c r="J12" s="12" t="s">
        <v>11</v>
      </c>
      <c r="K12" s="12" t="s">
        <v>23</v>
      </c>
    </row>
    <row r="13" spans="1:14" s="13" customFormat="1" ht="84.75" customHeight="1" x14ac:dyDescent="0.2">
      <c r="A13" s="10" t="s">
        <v>22</v>
      </c>
      <c r="B13" s="17" t="s">
        <v>41</v>
      </c>
      <c r="C13" s="11">
        <v>44424</v>
      </c>
      <c r="D13" s="11">
        <f>WORKDAY(C13,6,Лист1!$A$2:$A$19)</f>
        <v>44432</v>
      </c>
      <c r="E13" s="11">
        <f>WORKDAY(D13,5,Лист1!$A$2:$A$19)</f>
        <v>44439</v>
      </c>
      <c r="F13" s="11">
        <f>WORKDAY(E13,10,Лист1!$A$2:$A$20)</f>
        <v>44453</v>
      </c>
      <c r="G13" s="11">
        <f>WORKDAY(F13,19,Лист1!$A$2:$A$21)</f>
        <v>44480</v>
      </c>
      <c r="H13" s="11">
        <f>WORKDAY(G13,16,Лист1!$A$2:$A$21)</f>
        <v>44502</v>
      </c>
      <c r="I13" s="12" t="s">
        <v>49</v>
      </c>
      <c r="J13" s="12" t="s">
        <v>29</v>
      </c>
      <c r="K13" s="12" t="s">
        <v>25</v>
      </c>
      <c r="L13" s="5"/>
      <c r="M13" s="5"/>
      <c r="N13" s="5"/>
    </row>
  </sheetData>
  <sortState ref="A5:K16">
    <sortCondition ref="C5:C16"/>
  </sortState>
  <mergeCells count="1">
    <mergeCell ref="A1:K1"/>
  </mergeCells>
  <phoneticPr fontId="2" type="noConversion"/>
  <hyperlinks>
    <hyperlink ref="K11" r:id="rId1"/>
    <hyperlink ref="K12" r:id="rId2"/>
    <hyperlink ref="K9" r:id="rId3"/>
    <hyperlink ref="K6" r:id="rId4"/>
    <hyperlink ref="K8" r:id="rId5"/>
    <hyperlink ref="K7" r:id="rId6"/>
  </hyperlinks>
  <pageMargins left="0.9055118110236221" right="0.70866141732283472" top="0.35433070866141736" bottom="0.35433070866141736" header="0.31496062992125984" footer="0.31496062992125984"/>
  <pageSetup paperSize="9" scale="48" fitToHeight="2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workbookViewId="0">
      <selection activeCell="I14" sqref="I14"/>
    </sheetView>
  </sheetViews>
  <sheetFormatPr defaultRowHeight="12.75" x14ac:dyDescent="0.2"/>
  <cols>
    <col min="1" max="1" width="11" customWidth="1"/>
  </cols>
  <sheetData>
    <row r="1" spans="1:1" x14ac:dyDescent="0.2">
      <c r="A1" s="1">
        <v>43466</v>
      </c>
    </row>
    <row r="2" spans="1:1" x14ac:dyDescent="0.2">
      <c r="A2" s="1">
        <v>43467</v>
      </c>
    </row>
    <row r="3" spans="1:1" x14ac:dyDescent="0.2">
      <c r="A3" s="1">
        <v>43468</v>
      </c>
    </row>
    <row r="4" spans="1:1" x14ac:dyDescent="0.2">
      <c r="A4" s="1">
        <v>43469</v>
      </c>
    </row>
    <row r="5" spans="1:1" x14ac:dyDescent="0.2">
      <c r="A5" s="1">
        <v>43470</v>
      </c>
    </row>
    <row r="6" spans="1:1" x14ac:dyDescent="0.2">
      <c r="A6" s="1">
        <v>43471</v>
      </c>
    </row>
    <row r="7" spans="1:1" x14ac:dyDescent="0.2">
      <c r="A7" s="1">
        <v>43472</v>
      </c>
    </row>
    <row r="8" spans="1:1" x14ac:dyDescent="0.2">
      <c r="A8" s="1">
        <v>43473</v>
      </c>
    </row>
    <row r="9" spans="1:1" x14ac:dyDescent="0.2">
      <c r="A9" s="1">
        <v>43532</v>
      </c>
    </row>
    <row r="10" spans="1:1" x14ac:dyDescent="0.2">
      <c r="A10" s="1">
        <v>43586</v>
      </c>
    </row>
    <row r="11" spans="1:1" x14ac:dyDescent="0.2">
      <c r="A11" s="1">
        <v>43587</v>
      </c>
    </row>
    <row r="12" spans="1:1" x14ac:dyDescent="0.2">
      <c r="A12" s="1">
        <v>43588</v>
      </c>
    </row>
    <row r="13" spans="1:1" x14ac:dyDescent="0.2">
      <c r="A13" s="1">
        <v>43594</v>
      </c>
    </row>
    <row r="14" spans="1:1" x14ac:dyDescent="0.2">
      <c r="A14" s="1">
        <v>43595</v>
      </c>
    </row>
    <row r="15" spans="1:1" x14ac:dyDescent="0.2">
      <c r="A15" s="1">
        <v>43628</v>
      </c>
    </row>
    <row r="16" spans="1:1" x14ac:dyDescent="0.2">
      <c r="A16" s="1">
        <v>43773</v>
      </c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19"/>
    </sheetView>
  </sheetViews>
  <sheetFormatPr defaultRowHeight="12.75" x14ac:dyDescent="0.2"/>
  <cols>
    <col min="1" max="1" width="11.85546875" customWidth="1"/>
  </cols>
  <sheetData>
    <row r="1" spans="1:1" x14ac:dyDescent="0.2">
      <c r="A1" s="2" t="s">
        <v>26</v>
      </c>
    </row>
    <row r="2" spans="1:1" x14ac:dyDescent="0.2">
      <c r="A2" s="1">
        <v>44139</v>
      </c>
    </row>
    <row r="3" spans="1:1" x14ac:dyDescent="0.2">
      <c r="A3" s="3">
        <v>44196</v>
      </c>
    </row>
    <row r="4" spans="1:1" x14ac:dyDescent="0.2">
      <c r="A4" s="1">
        <v>44197</v>
      </c>
    </row>
    <row r="5" spans="1:1" x14ac:dyDescent="0.2">
      <c r="A5" s="1">
        <v>44198</v>
      </c>
    </row>
    <row r="6" spans="1:1" x14ac:dyDescent="0.2">
      <c r="A6" s="1">
        <v>44199</v>
      </c>
    </row>
    <row r="7" spans="1:1" x14ac:dyDescent="0.2">
      <c r="A7" s="1">
        <v>44200</v>
      </c>
    </row>
    <row r="8" spans="1:1" x14ac:dyDescent="0.2">
      <c r="A8" s="1">
        <v>44201</v>
      </c>
    </row>
    <row r="9" spans="1:1" x14ac:dyDescent="0.2">
      <c r="A9" s="1">
        <v>44202</v>
      </c>
    </row>
    <row r="10" spans="1:1" x14ac:dyDescent="0.2">
      <c r="A10" s="1">
        <v>44203</v>
      </c>
    </row>
    <row r="11" spans="1:1" x14ac:dyDescent="0.2">
      <c r="A11" s="1">
        <v>44204</v>
      </c>
    </row>
    <row r="12" spans="1:1" x14ac:dyDescent="0.2">
      <c r="A12" s="1">
        <v>44250</v>
      </c>
    </row>
    <row r="13" spans="1:1" x14ac:dyDescent="0.2">
      <c r="A13" s="1">
        <v>44263</v>
      </c>
    </row>
    <row r="14" spans="1:1" x14ac:dyDescent="0.2">
      <c r="A14" s="1">
        <v>44319</v>
      </c>
    </row>
    <row r="15" spans="1:1" x14ac:dyDescent="0.2">
      <c r="A15" s="1">
        <v>44326</v>
      </c>
    </row>
    <row r="16" spans="1:1" x14ac:dyDescent="0.2">
      <c r="A16" s="1">
        <v>44361</v>
      </c>
    </row>
    <row r="17" spans="1:1" x14ac:dyDescent="0.2">
      <c r="A17" s="1">
        <v>44504</v>
      </c>
    </row>
    <row r="18" spans="1:1" x14ac:dyDescent="0.2">
      <c r="A18" s="1">
        <v>44505</v>
      </c>
    </row>
    <row r="19" spans="1:1" x14ac:dyDescent="0.2">
      <c r="A19" s="4">
        <v>44561</v>
      </c>
    </row>
    <row r="20" spans="1:1" x14ac:dyDescent="0.2">
      <c r="A2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4F4D3105-AA7A-4110-B29F-77973BEDE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ED5966-F14A-4BE9-964D-4772A297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CB1970-85D5-4059-BF62-AFE36A33E293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86b4f3-af7f-457d-9594-a05f1006dc5e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тендеров работы,услуги</vt:lpstr>
      <vt:lpstr>Выходные дни</vt:lpstr>
      <vt:lpstr>Лист1</vt:lpstr>
      <vt:lpstr>'план тендеров работы,услуги'!Область_печати</vt:lpstr>
    </vt:vector>
  </TitlesOfParts>
  <Company>vsw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SPARYSHKIN_DA</dc:creator>
  <cp:lastModifiedBy>Терентьева Наталья Николаевна</cp:lastModifiedBy>
  <cp:lastPrinted>2021-07-02T12:20:01Z</cp:lastPrinted>
  <dcterms:created xsi:type="dcterms:W3CDTF">2009-01-28T07:03:14Z</dcterms:created>
  <dcterms:modified xsi:type="dcterms:W3CDTF">2021-09-30T10:37:59Z</dcterms:modified>
</cp:coreProperties>
</file>