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00" windowHeight="11730" tabRatio="735"/>
  </bookViews>
  <sheets>
    <sheet name="ОБЪЯВЛЕНИЕ!" sheetId="36" r:id="rId1"/>
    <sheet name="тариф на тепло" sheetId="16" r:id="rId2"/>
    <sheet name="тариф на подключение" sheetId="12" r:id="rId3"/>
    <sheet name="плановые затраты" sheetId="23" r:id="rId4"/>
    <sheet name="фактические затраты" sheetId="26" r:id="rId5"/>
    <sheet name="5топливо" sheetId="25" state="hidden" r:id="rId6"/>
    <sheet name="инф о потреб. характеристиках" sheetId="27" r:id="rId7"/>
    <sheet name="7" sheetId="28" state="hidden" r:id="rId8"/>
    <sheet name="7.1" sheetId="29" state="hidden" r:id="rId9"/>
    <sheet name="7.2" sheetId="30" state="hidden" r:id="rId10"/>
    <sheet name="инф о наличии возможности" sheetId="31" r:id="rId11"/>
    <sheet name="договор" sheetId="24" r:id="rId12"/>
    <sheet name=" порядок подключения" sheetId="35" r:id="rId13"/>
    <sheet name=" заявка на подключение" sheetId="34" r:id="rId14"/>
  </sheets>
  <externalReferences>
    <externalReference r:id="rId15"/>
  </externalReferences>
  <definedNames>
    <definedName name="_GoBack" localSheetId="13">' заявка на подключение'!$A$52</definedName>
    <definedName name="n" localSheetId="4">[1]отопление!#REF!</definedName>
    <definedName name="n">[1]отопление!#REF!</definedName>
    <definedName name="Qо" localSheetId="4">[1]отопление!#REF!</definedName>
    <definedName name="Qо">[1]отопление!#REF!</definedName>
    <definedName name="t" localSheetId="4">[1]отопление!#REF!</definedName>
    <definedName name="t">[1]отопление!#REF!</definedName>
    <definedName name="tвн">[1]отопление!$C$27</definedName>
    <definedName name="tно">[1]отопление!$C$28</definedName>
  </definedNames>
  <calcPr calcId="125725"/>
</workbook>
</file>

<file path=xl/calcChain.xml><?xml version="1.0" encoding="utf-8"?>
<calcChain xmlns="http://schemas.openxmlformats.org/spreadsheetml/2006/main">
  <c r="D64" i="26"/>
  <c r="D63" l="1"/>
  <c r="D60"/>
  <c r="D61"/>
  <c r="D69"/>
  <c r="D88" l="1"/>
  <c r="D89"/>
  <c r="D90"/>
  <c r="D52"/>
  <c r="D53"/>
  <c r="D50"/>
  <c r="D57" i="23" l="1"/>
  <c r="D45"/>
  <c r="D14" l="1"/>
  <c r="D70" l="1"/>
  <c r="D83" s="1"/>
  <c r="D50"/>
  <c r="D47" i="26"/>
  <c r="D77"/>
  <c r="D80" s="1"/>
  <c r="D29"/>
  <c r="D27" s="1"/>
  <c r="D23" i="23"/>
  <c r="D58"/>
  <c r="D82" i="26"/>
  <c r="D75" i="23"/>
  <c r="D20"/>
  <c r="D21"/>
  <c r="I15" i="30"/>
  <c r="D15"/>
  <c r="I14"/>
  <c r="D14"/>
  <c r="M13"/>
  <c r="L13"/>
  <c r="K13"/>
  <c r="J13"/>
  <c r="H13"/>
  <c r="G13"/>
  <c r="F13"/>
  <c r="E13"/>
  <c r="D81" i="25"/>
  <c r="D82"/>
  <c r="D80"/>
  <c r="D32"/>
  <c r="D33"/>
  <c r="D31"/>
  <c r="D28"/>
  <c r="D29"/>
  <c r="D27"/>
  <c r="D24"/>
  <c r="D25"/>
  <c r="D23"/>
  <c r="D12"/>
  <c r="D13"/>
  <c r="D11"/>
  <c r="D20"/>
  <c r="D16" s="1"/>
  <c r="D62" i="26" l="1"/>
  <c r="D13" i="30"/>
  <c r="D21" i="25"/>
  <c r="D17" s="1"/>
  <c r="I13" i="30"/>
  <c r="D63" i="23"/>
  <c r="D66" s="1"/>
  <c r="D65" s="1"/>
  <c r="D19" i="25"/>
  <c r="D15" s="1"/>
  <c r="D10" s="1"/>
  <c r="D23" i="26"/>
  <c r="E63" i="23" l="1"/>
  <c r="F63" s="1"/>
  <c r="D24" i="26"/>
  <c r="D17"/>
  <c r="D14" s="1"/>
  <c r="D13" s="1"/>
  <c r="D65" s="1"/>
</calcChain>
</file>

<file path=xl/sharedStrings.xml><?xml version="1.0" encoding="utf-8"?>
<sst xmlns="http://schemas.openxmlformats.org/spreadsheetml/2006/main" count="910" uniqueCount="488">
  <si>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</si>
  <si>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t>
  </si>
  <si>
    <t xml:space="preserve"> ул. Челябинская, д.23,  г. Челябинск, 454904</t>
  </si>
  <si>
    <t>Открытое акционерное общество "Трубодеталь"</t>
  </si>
  <si>
    <t>производство тепловой энергии</t>
  </si>
  <si>
    <t>Наименование организации</t>
  </si>
  <si>
    <t>Наименование показателя</t>
  </si>
  <si>
    <t>Показатель</t>
  </si>
  <si>
    <t>ИНН</t>
  </si>
  <si>
    <t>КПП</t>
  </si>
  <si>
    <t>способ приобретения</t>
  </si>
  <si>
    <t xml:space="preserve">объем приобретения </t>
  </si>
  <si>
    <t xml:space="preserve">расходы на оплату труда и отчисления на социальные нужды </t>
  </si>
  <si>
    <t>Местонахождение (адрес)</t>
  </si>
  <si>
    <t>Уголь</t>
  </si>
  <si>
    <t>Газ по регулируемой цене</t>
  </si>
  <si>
    <t>Газ по нерегулируемой цене</t>
  </si>
  <si>
    <t>Газ сжиженный</t>
  </si>
  <si>
    <t>Мазут</t>
  </si>
  <si>
    <t>№</t>
  </si>
  <si>
    <t>Вид деятельности организации (производство, передача и сбыт тепловой энергии)</t>
  </si>
  <si>
    <t>Единица измерения</t>
  </si>
  <si>
    <t>тыс.руб.</t>
  </si>
  <si>
    <t>в том числе:</t>
  </si>
  <si>
    <t>руб./кВт.ч</t>
  </si>
  <si>
    <t>средневзвешенная стоимость 1кВт.ч</t>
  </si>
  <si>
    <t>тыс.кВт.ч</t>
  </si>
  <si>
    <t>33</t>
  </si>
  <si>
    <t>2.1</t>
  </si>
  <si>
    <t>2.2</t>
  </si>
  <si>
    <t>2.3</t>
  </si>
  <si>
    <t>2.4</t>
  </si>
  <si>
    <t>2.5</t>
  </si>
  <si>
    <t>3</t>
  </si>
  <si>
    <t>4</t>
  </si>
  <si>
    <t>5</t>
  </si>
  <si>
    <t>6</t>
  </si>
  <si>
    <t>7</t>
  </si>
  <si>
    <t>8</t>
  </si>
  <si>
    <t>9</t>
  </si>
  <si>
    <t>10</t>
  </si>
  <si>
    <t>11</t>
  </si>
  <si>
    <t>Гкал/ч</t>
  </si>
  <si>
    <t xml:space="preserve">Установленная тепловая мощность </t>
  </si>
  <si>
    <t>Присоединенная нагрузка</t>
  </si>
  <si>
    <t>Объем вырабатываемой тепловой энергии</t>
  </si>
  <si>
    <t>Объем покупаемой  тепловой энергии</t>
  </si>
  <si>
    <t>Объем тепловой энергии, отпускаемой потребителям</t>
  </si>
  <si>
    <t>по приборам учета</t>
  </si>
  <si>
    <t xml:space="preserve">по нормативам потребления </t>
  </si>
  <si>
    <t>12</t>
  </si>
  <si>
    <t>13</t>
  </si>
  <si>
    <t>14</t>
  </si>
  <si>
    <t>15</t>
  </si>
  <si>
    <t>16</t>
  </si>
  <si>
    <t>17</t>
  </si>
  <si>
    <t>18</t>
  </si>
  <si>
    <t>19</t>
  </si>
  <si>
    <t>20</t>
  </si>
  <si>
    <t>21</t>
  </si>
  <si>
    <t>Технологические потери тепловой энергии при передаче по тепловым сетям (процентов)</t>
  </si>
  <si>
    <t>%</t>
  </si>
  <si>
    <t>км</t>
  </si>
  <si>
    <t xml:space="preserve">Протяженность магистральных сетей и тепловых вводов (в однотрубном исчислении) </t>
  </si>
  <si>
    <t>штук</t>
  </si>
  <si>
    <t>Протяженность разводящих сетей (в однотрубном исчислении)</t>
  </si>
  <si>
    <t>Количество теплоэлектростанций</t>
  </si>
  <si>
    <t>Количество тепловых станций и котельных</t>
  </si>
  <si>
    <t>Количество тепловых пунктов</t>
  </si>
  <si>
    <t>человек</t>
  </si>
  <si>
    <t xml:space="preserve">Среднесписочная численность основного производственного персонала </t>
  </si>
  <si>
    <t>кг у.т./Гкал</t>
  </si>
  <si>
    <t>Удельный расход  условного топлива на единицу тепловой энергии, отпускаемой в тепловую сеть</t>
  </si>
  <si>
    <t>тыс.кВт.ч/Гкал</t>
  </si>
  <si>
    <t>Удельный расход электрической энергии на единицу тепловой энергии, отпускаемой в тепловую сеть</t>
  </si>
  <si>
    <t>куб. м/Гкал</t>
  </si>
  <si>
    <t>тыс. руб.</t>
  </si>
  <si>
    <t>руб./т</t>
  </si>
  <si>
    <t>т</t>
  </si>
  <si>
    <t>Газ природный - всего</t>
  </si>
  <si>
    <t>руб./тыс.м3</t>
  </si>
  <si>
    <t>тыс.м3</t>
  </si>
  <si>
    <t xml:space="preserve">объем топлива </t>
  </si>
  <si>
    <t>средняя цена топлива с учетом нерегулируемой цены</t>
  </si>
  <si>
    <t>объем топлива</t>
  </si>
  <si>
    <t>цена топлива</t>
  </si>
  <si>
    <t xml:space="preserve">цена топлива </t>
  </si>
  <si>
    <t>Удельный расход холодной воды на единицу тепловой энергии, отпускаемой в тепловую сеть</t>
  </si>
  <si>
    <t>Прочие виды топлива (указать вид)</t>
  </si>
  <si>
    <t>Плановый период</t>
  </si>
  <si>
    <t>1</t>
  </si>
  <si>
    <t>2</t>
  </si>
  <si>
    <t>Затраты на покупную тепловую энергию (мощность)</t>
  </si>
  <si>
    <t>2.2.1</t>
  </si>
  <si>
    <t>2.2.2</t>
  </si>
  <si>
    <t>Затраты на электрическую энергию (мощность), потребляемую оборудованием, используемым в технологическом процессе</t>
  </si>
  <si>
    <t>Затраты на приобретение холодной воды, используемой в технологическом процессе</t>
  </si>
  <si>
    <t>Затраты на топливо всего, в том числе:</t>
  </si>
  <si>
    <t>Затраты на химреагенты, используемые в технологическом процессе</t>
  </si>
  <si>
    <t xml:space="preserve">Затраты на оплату труда и отчисления на социальные нужды основного производственного персонала </t>
  </si>
  <si>
    <t>Затраты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</si>
  <si>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t>
  </si>
  <si>
    <t>Общехозяйственные (управленческие расходы)</t>
  </si>
  <si>
    <t>Расходы на ремонт (капитальный и текущий) основных производственных средств</t>
  </si>
  <si>
    <t>Стоимость услуг организаций, оказывающих услуги по передаче тепловой энергии</t>
  </si>
  <si>
    <t>Итого расходы</t>
  </si>
  <si>
    <t xml:space="preserve">Валовая прибыль  </t>
  </si>
  <si>
    <t>Необходимая валовая выручка</t>
  </si>
  <si>
    <t>22</t>
  </si>
  <si>
    <t>23</t>
  </si>
  <si>
    <t>24</t>
  </si>
  <si>
    <t>25</t>
  </si>
  <si>
    <t>26</t>
  </si>
  <si>
    <t>27</t>
  </si>
  <si>
    <t>28</t>
  </si>
  <si>
    <t>29</t>
  </si>
  <si>
    <t>30</t>
  </si>
  <si>
    <t>31</t>
  </si>
  <si>
    <t>32</t>
  </si>
  <si>
    <t xml:space="preserve">Форма 4. Информация о плановых затратах регулируемой организации  </t>
  </si>
  <si>
    <t>Договор теплоснабжения № ________</t>
  </si>
  <si>
    <t xml:space="preserve">город Челябинск                                                                              «____» ________________ 20__ г. </t>
  </si>
  <si>
    <t>1. ПРЕДМЕТ ДОГОВОРА</t>
  </si>
  <si>
    <r>
      <t>1.1.</t>
    </r>
    <r>
      <rPr>
        <sz val="7"/>
        <rFont val="Times New Roman"/>
        <family val="1"/>
        <charset val="204"/>
      </rPr>
      <t xml:space="preserve">                  </t>
    </r>
    <r>
      <rPr>
        <sz val="10"/>
        <rFont val="Times New Roman"/>
        <family val="1"/>
        <charset val="204"/>
      </rPr>
      <t>Теплоснабжающая организация обязуется подавать Потребителю через присоединенную сеть тепловую энергию в горячей воде для теплоснабжения помещения (-ий) Потребителя, а Потребитель обязуется принимать и оплачивать принятую тепловую эне</t>
    </r>
  </si>
  <si>
    <r>
      <t>1.2.</t>
    </r>
    <r>
      <rPr>
        <sz val="7"/>
        <rFont val="Times New Roman"/>
        <family val="1"/>
        <charset val="204"/>
      </rPr>
      <t xml:space="preserve">                  </t>
    </r>
    <r>
      <rPr>
        <sz val="10"/>
        <rFont val="Times New Roman"/>
        <family val="1"/>
        <charset val="204"/>
      </rPr>
      <t xml:space="preserve">Теплоснабжающая организация обязуется отпускать тепловую энергию для теплоснабжения помещения (-ий) Потребителя, находящегося (-ихся) по адресу: </t>
    </r>
    <r>
      <rPr>
        <i/>
        <sz val="10"/>
        <rFont val="Times New Roman"/>
        <family val="1"/>
        <charset val="204"/>
      </rPr>
      <t>___________________________________________________________________________</t>
    </r>
    <r>
      <rPr>
        <sz val="10"/>
        <rFont val="Times New Roman"/>
        <family val="1"/>
        <charset val="204"/>
      </rPr>
      <t>.</t>
    </r>
  </si>
  <si>
    <r>
      <t>1.3.</t>
    </r>
    <r>
      <rPr>
        <sz val="7"/>
        <rFont val="Times New Roman"/>
        <family val="1"/>
        <charset val="204"/>
      </rPr>
      <t xml:space="preserve">                  </t>
    </r>
    <r>
      <rPr>
        <sz val="10"/>
        <rFont val="Times New Roman"/>
        <family val="1"/>
        <charset val="204"/>
      </rPr>
      <t xml:space="preserve">Договорной объем отпуска тепловой энергии Потребителю устанавливается на каждый отчетный период (календарный год) согласно Приложения №1 к настоящему договору.  </t>
    </r>
  </si>
  <si>
    <r>
      <t>1.4.</t>
    </r>
    <r>
      <rPr>
        <sz val="7"/>
        <rFont val="Times New Roman"/>
        <family val="1"/>
        <charset val="204"/>
      </rPr>
      <t xml:space="preserve">                  </t>
    </r>
    <r>
      <rPr>
        <sz val="10"/>
        <rFont val="Times New Roman"/>
        <family val="1"/>
        <charset val="204"/>
      </rPr>
      <t xml:space="preserve">Величина тепловой нагрузки теплопотребляющих установок Потребителя, параметры качества теплоснабжения и режим потребления тепловой энергии установлены в Приложении №2 к настоящему договору. </t>
    </r>
  </si>
  <si>
    <t>ПРАВА И ОБЯЗАННОСТИ:</t>
  </si>
  <si>
    <r>
      <t>2.1.</t>
    </r>
    <r>
      <rPr>
        <sz val="7"/>
        <rFont val="Times New Roman"/>
        <family val="1"/>
        <charset val="204"/>
      </rPr>
      <t xml:space="preserve">                         </t>
    </r>
    <r>
      <rPr>
        <b/>
        <sz val="10"/>
        <rFont val="Times New Roman"/>
        <family val="1"/>
        <charset val="204"/>
      </rPr>
      <t>Теплоснабжающая организация обязуется:</t>
    </r>
  </si>
  <si>
    <r>
      <t>2.1.1.</t>
    </r>
    <r>
      <rPr>
        <sz val="7"/>
        <rFont val="Times New Roman"/>
        <family val="1"/>
        <charset val="204"/>
      </rPr>
      <t xml:space="preserve">                                   </t>
    </r>
    <r>
      <rPr>
        <sz val="10"/>
        <rFont val="Times New Roman"/>
        <family val="1"/>
        <charset val="204"/>
      </rPr>
      <t>Содержать устройства, поставляющие тепловую энергию Потребителю, в состоянии, гарантирующем надежное теплоснабжение, безопасную эксплуатацию, исправность приборов и оборудования, связанных с передачей тепловой энер</t>
    </r>
  </si>
  <si>
    <r>
      <t>2.1.2.</t>
    </r>
    <r>
      <rPr>
        <sz val="7"/>
        <rFont val="Times New Roman"/>
        <family val="1"/>
        <charset val="204"/>
      </rPr>
      <t xml:space="preserve">                                   </t>
    </r>
    <r>
      <rPr>
        <sz val="10"/>
        <rFont val="Times New Roman"/>
        <family val="1"/>
        <charset val="204"/>
      </rPr>
      <t>Отключать Потребителя для проведения плановых работ по ремонту оборудования или подключения новых потребителей, предупредив Потребителя за 7 (семь) дней для согласования точной даты и длительности подключения.</t>
    </r>
  </si>
  <si>
    <r>
      <t>2.1.3.</t>
    </r>
    <r>
      <rPr>
        <sz val="7"/>
        <rFont val="Times New Roman"/>
        <family val="1"/>
        <charset val="204"/>
      </rPr>
      <t xml:space="preserve">                                   </t>
    </r>
    <r>
      <rPr>
        <sz val="10"/>
        <rFont val="Times New Roman"/>
        <family val="1"/>
        <charset val="204"/>
      </rPr>
      <t>Выдавать технические условия Потребителю для изменения согласованных договором объемов потребления тепловой энергии при введении новых объектов или закрытии действующих на основе технико-экономических расчетов и вн</t>
    </r>
  </si>
  <si>
    <r>
      <t>2.1.4.</t>
    </r>
    <r>
      <rPr>
        <sz val="7"/>
        <rFont val="Times New Roman"/>
        <family val="1"/>
        <charset val="204"/>
      </rPr>
      <t xml:space="preserve">                                   </t>
    </r>
    <r>
      <rPr>
        <sz val="10"/>
        <rFont val="Times New Roman"/>
        <family val="1"/>
        <charset val="204"/>
      </rPr>
      <t>Направлять Потребителю ежемесячно счет-фактуру и акт выполненных работ.</t>
    </r>
  </si>
  <si>
    <r>
      <t>2.1.5.</t>
    </r>
    <r>
      <rPr>
        <sz val="7"/>
        <rFont val="Times New Roman"/>
        <family val="1"/>
        <charset val="204"/>
      </rPr>
      <t xml:space="preserve">                                   </t>
    </r>
    <r>
      <rPr>
        <sz val="10"/>
        <rFont val="Times New Roman"/>
        <family val="1"/>
        <charset val="204"/>
      </rPr>
      <t>Соблюдать режим потребления тепловой энергии, согласованный Сторонами в приложении №2 к настоящему договору.</t>
    </r>
  </si>
  <si>
    <r>
      <t>2.1.6.</t>
    </r>
    <r>
      <rPr>
        <sz val="7"/>
        <rFont val="Times New Roman"/>
        <family val="1"/>
        <charset val="204"/>
      </rPr>
      <t xml:space="preserve">                                   </t>
    </r>
    <r>
      <rPr>
        <sz val="10"/>
        <rFont val="Times New Roman"/>
        <family val="1"/>
        <charset val="204"/>
      </rPr>
      <t xml:space="preserve">Поддерживать среднесуточную температуру подающей сетевой воды в котельной в соответствии с температурным графиком 95/70 </t>
    </r>
    <r>
      <rPr>
        <sz val="10"/>
        <rFont val="Symbol"/>
        <family val="1"/>
        <charset val="2"/>
      </rPr>
      <t>°</t>
    </r>
    <r>
      <rPr>
        <sz val="10"/>
        <rFont val="Times New Roman"/>
        <family val="1"/>
        <charset val="204"/>
      </rPr>
      <t>С без права увеличения расхода сетевой воды Потребителем.</t>
    </r>
  </si>
  <si>
    <r>
      <t>2.2.</t>
    </r>
    <r>
      <rPr>
        <sz val="7"/>
        <rFont val="Times New Roman"/>
        <family val="1"/>
        <charset val="204"/>
      </rPr>
      <t xml:space="preserve">                         </t>
    </r>
    <r>
      <rPr>
        <b/>
        <sz val="10"/>
        <rFont val="Times New Roman"/>
        <family val="1"/>
        <charset val="204"/>
      </rPr>
      <t>Теплоснабжающая организация имеет право:</t>
    </r>
  </si>
  <si>
    <r>
      <t>2.2.1.</t>
    </r>
    <r>
      <rPr>
        <sz val="7"/>
        <rFont val="Times New Roman"/>
        <family val="1"/>
        <charset val="204"/>
      </rPr>
      <t xml:space="preserve">                                   </t>
    </r>
    <r>
      <rPr>
        <sz val="10"/>
        <rFont val="Times New Roman"/>
        <family val="1"/>
        <charset val="204"/>
      </rPr>
      <t>Требовать оплаты за переданную тепловую энергию в соответствии с условиями настоящего договора.</t>
    </r>
  </si>
  <si>
    <r>
      <t>2.2.2.</t>
    </r>
    <r>
      <rPr>
        <sz val="7"/>
        <rFont val="Times New Roman"/>
        <family val="1"/>
        <charset val="204"/>
      </rPr>
      <t xml:space="preserve">                                   </t>
    </r>
    <r>
      <rPr>
        <sz val="10"/>
        <rFont val="Times New Roman"/>
        <family val="1"/>
        <charset val="204"/>
      </rPr>
      <t>При принятии неотложных мер по предупреждению или ликвидации аварии вводить ограничения тепловой нагрузки или производить отключения Потребителя, при условии немедленного извещения его об этом, а также требовать от</t>
    </r>
  </si>
  <si>
    <r>
      <t>2.2.3.</t>
    </r>
    <r>
      <rPr>
        <sz val="7"/>
        <rFont val="Times New Roman"/>
        <family val="1"/>
        <charset val="204"/>
      </rPr>
      <t xml:space="preserve">                                   </t>
    </r>
    <r>
      <rPr>
        <sz val="10"/>
        <rFont val="Times New Roman"/>
        <family val="1"/>
        <charset val="204"/>
      </rPr>
      <t>Осуществлять контроль соблюдения Потребителем обусловленного договором расхода тепловой энергии.</t>
    </r>
  </si>
  <si>
    <r>
      <t>2.2.4.</t>
    </r>
    <r>
      <rPr>
        <sz val="7"/>
        <rFont val="Times New Roman"/>
        <family val="1"/>
        <charset val="204"/>
      </rPr>
      <t xml:space="preserve">                                   </t>
    </r>
    <r>
      <rPr>
        <sz val="10"/>
        <rFont val="Times New Roman"/>
        <family val="1"/>
        <charset val="204"/>
      </rPr>
      <t>Участвовать в приемке в эксплуатацию систем теплопотребления, устройств и сооружений, присоединяемых к тепловым сетям, а также узлов учета.</t>
    </r>
  </si>
  <si>
    <r>
      <t>2.2.5.</t>
    </r>
    <r>
      <rPr>
        <sz val="7"/>
        <rFont val="Times New Roman"/>
        <family val="1"/>
        <charset val="204"/>
      </rPr>
      <t xml:space="preserve">                                   </t>
    </r>
    <r>
      <rPr>
        <sz val="10"/>
        <rFont val="Times New Roman"/>
        <family val="1"/>
        <charset val="204"/>
      </rPr>
      <t xml:space="preserve">Допустить перерыв в подаче тепловой энергии или ограничить подачу тепловой энергии, предварительно предупредив Потребителя в порядке, предусмотренном действующим законодательством, в случаях: </t>
    </r>
  </si>
  <si>
    <r>
      <t>2.2.5.1.</t>
    </r>
    <r>
      <rPr>
        <sz val="7"/>
        <rFont val="Times New Roman"/>
        <family val="1"/>
        <charset val="204"/>
      </rPr>
      <t xml:space="preserve">                                          </t>
    </r>
    <r>
      <rPr>
        <sz val="10"/>
        <rFont val="Times New Roman"/>
        <family val="1"/>
        <charset val="204"/>
      </rPr>
      <t xml:space="preserve"> неоднократного нарушения сроков оплаты тепловой энергии (2-х периодов платежа);</t>
    </r>
  </si>
  <si>
    <r>
      <t>2.2.5.2.</t>
    </r>
    <r>
      <rPr>
        <sz val="7"/>
        <rFont val="Times New Roman"/>
        <family val="1"/>
        <charset val="204"/>
      </rPr>
      <t xml:space="preserve">                                          </t>
    </r>
    <r>
      <rPr>
        <sz val="10"/>
        <rFont val="Times New Roman"/>
        <family val="1"/>
        <charset val="204"/>
      </rPr>
      <t xml:space="preserve"> неудовлетворительного состояния приборов и оборудования, связанных с передачей тепловой энергии, угрожающего аварией или создающего угрозу для жизни обслуживающего персонала;</t>
    </r>
  </si>
  <si>
    <r>
      <t>2.2.5.3.</t>
    </r>
    <r>
      <rPr>
        <sz val="7"/>
        <rFont val="Times New Roman"/>
        <family val="1"/>
        <charset val="204"/>
      </rPr>
      <t xml:space="preserve">                                          </t>
    </r>
    <r>
      <rPr>
        <sz val="10"/>
        <rFont val="Times New Roman"/>
        <family val="1"/>
        <charset val="204"/>
      </rPr>
      <t xml:space="preserve"> самовольного подключения к тепловым сетям субабонентов;</t>
    </r>
  </si>
  <si>
    <r>
      <t>2.2.5.4.</t>
    </r>
    <r>
      <rPr>
        <sz val="7"/>
        <rFont val="Times New Roman"/>
        <family val="1"/>
        <charset val="204"/>
      </rPr>
      <t xml:space="preserve">                                          </t>
    </r>
    <r>
      <rPr>
        <sz val="10"/>
        <rFont val="Times New Roman"/>
        <family val="1"/>
        <charset val="204"/>
      </rPr>
      <t xml:space="preserve"> присоединения систем теплопотребления до приборов учета;</t>
    </r>
  </si>
  <si>
    <r>
      <t>2.2.5.5.</t>
    </r>
    <r>
      <rPr>
        <sz val="7"/>
        <rFont val="Times New Roman"/>
        <family val="1"/>
        <charset val="204"/>
      </rPr>
      <t xml:space="preserve">                                          </t>
    </r>
    <r>
      <rPr>
        <sz val="10"/>
        <rFont val="Times New Roman"/>
        <family val="1"/>
        <charset val="204"/>
      </rPr>
      <t xml:space="preserve"> расточительства тепловой энергии, хищения, допущения утечки;</t>
    </r>
  </si>
  <si>
    <r>
      <t>2.2.5.6.</t>
    </r>
    <r>
      <rPr>
        <sz val="7"/>
        <rFont val="Times New Roman"/>
        <family val="1"/>
        <charset val="204"/>
      </rPr>
      <t xml:space="preserve">                                          </t>
    </r>
    <r>
      <rPr>
        <sz val="10"/>
        <rFont val="Times New Roman"/>
        <family val="1"/>
        <charset val="204"/>
      </rPr>
      <t xml:space="preserve"> превышения обусловленного договором расхода тепловой энергии без согласования с Теплоснабжающей организацией;</t>
    </r>
  </si>
  <si>
    <r>
      <t>2.2.5.7.</t>
    </r>
    <r>
      <rPr>
        <sz val="7"/>
        <rFont val="Times New Roman"/>
        <family val="1"/>
        <charset val="204"/>
      </rPr>
      <t xml:space="preserve">                                          </t>
    </r>
    <r>
      <rPr>
        <sz val="10"/>
        <rFont val="Times New Roman"/>
        <family val="1"/>
        <charset val="204"/>
      </rPr>
      <t xml:space="preserve"> ввода в эксплуатацию систем теплопотребления без участия представителей Теплоснабжающей организации;</t>
    </r>
  </si>
  <si>
    <r>
      <t>2.2.5.8.</t>
    </r>
    <r>
      <rPr>
        <sz val="7"/>
        <rFont val="Times New Roman"/>
        <family val="1"/>
        <charset val="204"/>
      </rPr>
      <t xml:space="preserve">                                          </t>
    </r>
    <r>
      <rPr>
        <sz val="10"/>
        <rFont val="Times New Roman"/>
        <family val="1"/>
        <charset val="204"/>
      </rPr>
      <t xml:space="preserve"> за невыполнение указаний диспетчерского персонала Теплоснабжающей организации;</t>
    </r>
  </si>
  <si>
    <r>
      <t>2.2.5.9.</t>
    </r>
    <r>
      <rPr>
        <sz val="7"/>
        <rFont val="Times New Roman"/>
        <family val="1"/>
        <charset val="204"/>
      </rPr>
      <t xml:space="preserve">                                          </t>
    </r>
    <r>
      <rPr>
        <sz val="10"/>
        <rFont val="Times New Roman"/>
        <family val="1"/>
        <charset val="204"/>
      </rPr>
      <t xml:space="preserve"> при неполучении Потребителем акта готовности к отопительному сезону.</t>
    </r>
  </si>
  <si>
    <r>
      <t>2.2.6.</t>
    </r>
    <r>
      <rPr>
        <sz val="7"/>
        <rFont val="Times New Roman"/>
        <family val="1"/>
        <charset val="204"/>
      </rPr>
      <t xml:space="preserve">                                   </t>
    </r>
    <r>
      <rPr>
        <sz val="10"/>
        <rFont val="Times New Roman"/>
        <family val="1"/>
        <charset val="204"/>
      </rPr>
      <t>Возобновить подачу тепловой энергии после устранения нарушений, указанных в п. 2.2.5. настоящего договора, зафиксированных в акте, после устранения Потребителем нарушений, оплаты Потребителем задолженности перед Те</t>
    </r>
  </si>
  <si>
    <r>
      <t>2.2.7.</t>
    </r>
    <r>
      <rPr>
        <sz val="7"/>
        <rFont val="Times New Roman"/>
        <family val="1"/>
        <charset val="204"/>
      </rPr>
      <t xml:space="preserve">                                   </t>
    </r>
    <r>
      <rPr>
        <sz val="10"/>
        <rFont val="Times New Roman"/>
        <family val="1"/>
        <charset val="204"/>
      </rPr>
      <t>Допустить перерыв в подаче тепловой энергии на срок до 30 календарных дней для проведения плановых ремонтных работ, предварительно предупредив об этом Потребителя путем направления уведомления в срок не позднее чем</t>
    </r>
  </si>
  <si>
    <r>
      <t>2.2.8.</t>
    </r>
    <r>
      <rPr>
        <sz val="7"/>
        <rFont val="Times New Roman"/>
        <family val="1"/>
        <charset val="204"/>
      </rPr>
      <t xml:space="preserve">                                   </t>
    </r>
    <r>
      <rPr>
        <sz val="10"/>
        <rFont val="Times New Roman"/>
        <family val="1"/>
        <charset val="204"/>
      </rPr>
      <t xml:space="preserve"> Вносить изменения в договор в случае выявления дополнительных объектов, либо присоединения новых объектов к системам теплоснабжения.</t>
    </r>
  </si>
  <si>
    <r>
      <t>2.3.</t>
    </r>
    <r>
      <rPr>
        <sz val="7"/>
        <rFont val="Times New Roman"/>
        <family val="1"/>
        <charset val="204"/>
      </rPr>
      <t xml:space="preserve">                         </t>
    </r>
    <r>
      <rPr>
        <b/>
        <sz val="10"/>
        <rFont val="Times New Roman"/>
        <family val="1"/>
        <charset val="204"/>
      </rPr>
      <t>Потребитель обязуется:</t>
    </r>
  </si>
  <si>
    <r>
      <t>2.3.1.</t>
    </r>
    <r>
      <rPr>
        <sz val="7"/>
        <rFont val="Times New Roman"/>
        <family val="1"/>
        <charset val="204"/>
      </rPr>
      <t xml:space="preserve">                                   </t>
    </r>
    <r>
      <rPr>
        <sz val="10"/>
        <rFont val="Times New Roman"/>
        <family val="1"/>
        <charset val="204"/>
      </rPr>
      <t>Своевременно оплачивать тепловую энергию в соответствии с условиями настоящего договора.</t>
    </r>
  </si>
  <si>
    <r>
      <t>2.3.2.</t>
    </r>
    <r>
      <rPr>
        <sz val="7"/>
        <rFont val="Times New Roman"/>
        <family val="1"/>
        <charset val="204"/>
      </rPr>
      <t xml:space="preserve">                                   </t>
    </r>
    <r>
      <rPr>
        <sz val="10"/>
        <rFont val="Times New Roman"/>
        <family val="1"/>
        <charset val="204"/>
      </rPr>
      <t>Обеспечить надлежащее, в соответствии с действующими правилами, техническое состояние и безопасность эксплуатации тепловых сетей, приборов и оборудования, связанных с передачей тепловой энергии, в рамках границы эк</t>
    </r>
  </si>
  <si>
    <r>
      <t>2.3.3.</t>
    </r>
    <r>
      <rPr>
        <sz val="7"/>
        <rFont val="Times New Roman"/>
        <family val="1"/>
        <charset val="204"/>
      </rPr>
      <t xml:space="preserve">                                   </t>
    </r>
    <r>
      <rPr>
        <sz val="10"/>
        <rFont val="Times New Roman"/>
        <family val="1"/>
        <charset val="204"/>
      </rPr>
      <t>Обеспечить беспрепятственный допуск работников Теплоснабжающей организации к приборам и оборудованию, имеющим отношение к поставке и распределению тепловой энергии, и приборам учета, для контроля объема и режима по</t>
    </r>
  </si>
  <si>
    <r>
      <t>2.3.4.</t>
    </r>
    <r>
      <rPr>
        <sz val="7"/>
        <rFont val="Times New Roman"/>
        <family val="1"/>
        <charset val="204"/>
      </rPr>
      <t xml:space="preserve">                                   </t>
    </r>
    <r>
      <rPr>
        <sz val="10"/>
        <rFont val="Times New Roman"/>
        <family val="1"/>
        <charset val="204"/>
      </rPr>
      <t>Обращаться к Теплоснабжающей организации с вопросом изменения согласованной настоящим договором величины потребления тепловой энергии при введении новых объектов (или закрытии действующих) и внесения соответствующи</t>
    </r>
  </si>
  <si>
    <r>
      <t>2.3.5.</t>
    </r>
    <r>
      <rPr>
        <sz val="7"/>
        <rFont val="Times New Roman"/>
        <family val="1"/>
        <charset val="204"/>
      </rPr>
      <t xml:space="preserve">                                   </t>
    </r>
    <r>
      <rPr>
        <sz val="10"/>
        <rFont val="Times New Roman"/>
        <family val="1"/>
        <charset val="204"/>
      </rPr>
      <t>Отключать свои системы потребления тепловой энергии при получении команды оперативного персонала Теплоснабжающей организации при аварийных ситуациях или необходимости проведения ремонтных работ.</t>
    </r>
  </si>
  <si>
    <r>
      <t>2.3.6.</t>
    </r>
    <r>
      <rPr>
        <sz val="7"/>
        <rFont val="Times New Roman"/>
        <family val="1"/>
        <charset val="204"/>
      </rPr>
      <t xml:space="preserve">                                   </t>
    </r>
    <r>
      <rPr>
        <sz val="10"/>
        <rFont val="Times New Roman"/>
        <family val="1"/>
        <charset val="204"/>
      </rPr>
      <t>Предоставлять Теплоснабжающей организации возможность прекращения (ограничения) теплопотребления для проведения планово-предупредительных ремонтных работ в тепловой сети.</t>
    </r>
  </si>
  <si>
    <r>
      <t>2.3.7.</t>
    </r>
    <r>
      <rPr>
        <sz val="7"/>
        <rFont val="Times New Roman"/>
        <family val="1"/>
        <charset val="204"/>
      </rPr>
      <t xml:space="preserve">                                   </t>
    </r>
    <r>
      <rPr>
        <sz val="10"/>
        <rFont val="Times New Roman"/>
        <family val="1"/>
        <charset val="204"/>
      </rPr>
      <t>Ежемесячно, до 28 числа каждого месяца, предоставлять в Теплоснабжающую организацию отчет о расходе тепловой энергии, подписанный уполномоченным лицом, нарочным в письменном виде. При не предоставлении сведений, ук</t>
    </r>
  </si>
  <si>
    <r>
      <t>2.3.8.</t>
    </r>
    <r>
      <rPr>
        <sz val="7"/>
        <rFont val="Times New Roman"/>
        <family val="1"/>
        <charset val="204"/>
      </rPr>
      <t xml:space="preserve">                                   </t>
    </r>
    <r>
      <rPr>
        <sz val="10"/>
        <rFont val="Times New Roman"/>
        <family val="1"/>
        <charset val="204"/>
      </rPr>
      <t>При наличии приборов учета вести журнал ежедневного учета потребляемой тепловой энергии. При запросе передавать оперативные данные в Теплоснабжающую организацию.</t>
    </r>
  </si>
  <si>
    <r>
      <t>2.3.9.</t>
    </r>
    <r>
      <rPr>
        <sz val="7"/>
        <rFont val="Times New Roman"/>
        <family val="1"/>
        <charset val="204"/>
      </rPr>
      <t xml:space="preserve">                                   </t>
    </r>
    <r>
      <rPr>
        <sz val="10"/>
        <rFont val="Times New Roman"/>
        <family val="1"/>
        <charset val="204"/>
      </rPr>
      <t>Обеспечивать своевременную поверку приборов учета тепловой энергии.</t>
    </r>
  </si>
  <si>
    <r>
      <t>2.3.10.</t>
    </r>
    <r>
      <rPr>
        <sz val="7"/>
        <rFont val="Times New Roman"/>
        <family val="1"/>
        <charset val="204"/>
      </rPr>
      <t xml:space="preserve">                                </t>
    </r>
    <r>
      <rPr>
        <sz val="10"/>
        <rFont val="Times New Roman"/>
        <family val="1"/>
        <charset val="204"/>
      </rPr>
      <t>В полном объеме выполнять предписания Теплоснабжающей организации, касающиеся устранения аварийных ситуаций на сетях Потребителя или предотвращения таких ситуаций.</t>
    </r>
  </si>
  <si>
    <r>
      <t>2.3.11.</t>
    </r>
    <r>
      <rPr>
        <sz val="7"/>
        <rFont val="Times New Roman"/>
        <family val="1"/>
        <charset val="204"/>
      </rPr>
      <t xml:space="preserve">                                </t>
    </r>
    <r>
      <rPr>
        <sz val="10"/>
        <rFont val="Times New Roman"/>
        <family val="1"/>
        <charset val="204"/>
      </rPr>
      <t>Получать технические условия у Теплоснабжающей организации на изменение проектных решений по теплоснабжению. Производить подключение теплопотребляющих установок только при наличии акта технической готовности.</t>
    </r>
  </si>
  <si>
    <r>
      <t>2.3.12.</t>
    </r>
    <r>
      <rPr>
        <sz val="7"/>
        <rFont val="Times New Roman"/>
        <family val="1"/>
        <charset val="204"/>
      </rPr>
      <t xml:space="preserve">                                </t>
    </r>
    <r>
      <rPr>
        <sz val="10"/>
        <rFont val="Times New Roman"/>
        <family val="1"/>
        <charset val="204"/>
      </rPr>
      <t xml:space="preserve"> При освобождении занимаемого помещения известить Теплоснабжающую организацию за 10 дней до освобождения помещения, произвести полный расчет за полученную тепловую энергию за весь период пользования, включая день вые</t>
    </r>
  </si>
  <si>
    <r>
      <t>2.3.13.</t>
    </r>
    <r>
      <rPr>
        <sz val="7"/>
        <rFont val="Times New Roman"/>
        <family val="1"/>
        <charset val="204"/>
      </rPr>
      <t xml:space="preserve">                                </t>
    </r>
    <r>
      <rPr>
        <sz val="10"/>
        <rFont val="Times New Roman"/>
        <family val="1"/>
        <charset val="204"/>
      </rPr>
      <t xml:space="preserve">При ликвидации или реорганизации известить об этом Теплоснабжающую организацию не менее чем за 10 дней для расторжения или изменения настоящего договора. </t>
    </r>
  </si>
  <si>
    <r>
      <t>2.3.14.</t>
    </r>
    <r>
      <rPr>
        <sz val="7"/>
        <rFont val="Times New Roman"/>
        <family val="1"/>
        <charset val="204"/>
      </rPr>
      <t xml:space="preserve">                                </t>
    </r>
    <r>
      <rPr>
        <sz val="10"/>
        <rFont val="Times New Roman"/>
        <family val="1"/>
        <charset val="204"/>
      </rPr>
      <t>Для постоянной связи с Теплоснабжающей организацией и согласования   вопросов, связанных с отпуском и прекращением поставки тепловой энергии, Потребитель выделяет своего  ответственного уполномоченного: _____________</t>
    </r>
  </si>
  <si>
    <r>
      <t>2.3.15.</t>
    </r>
    <r>
      <rPr>
        <sz val="7"/>
        <rFont val="Times New Roman"/>
        <family val="1"/>
        <charset val="204"/>
      </rPr>
      <t xml:space="preserve">                                </t>
    </r>
    <r>
      <rPr>
        <sz val="10"/>
        <rFont val="Times New Roman"/>
        <family val="1"/>
        <charset val="204"/>
      </rPr>
      <t xml:space="preserve"> Предоставлять Теплоснабжающей организации подписанные со своей стороны акты выполненных работ, в течение 2 (Двух) рабочих дней с момента их получения, либо предоставлять мотивированные отказы от их подписания. Указа</t>
    </r>
  </si>
  <si>
    <r>
      <t>2.4.</t>
    </r>
    <r>
      <rPr>
        <sz val="7"/>
        <rFont val="Times New Roman"/>
        <family val="1"/>
        <charset val="204"/>
      </rPr>
      <t xml:space="preserve">                         </t>
    </r>
    <r>
      <rPr>
        <b/>
        <sz val="10"/>
        <rFont val="Times New Roman"/>
        <family val="1"/>
        <charset val="204"/>
      </rPr>
      <t>Потребитель имеет право:</t>
    </r>
  </si>
  <si>
    <r>
      <t>2.4.1.</t>
    </r>
    <r>
      <rPr>
        <sz val="7"/>
        <rFont val="Times New Roman"/>
        <family val="1"/>
        <charset val="204"/>
      </rPr>
      <t xml:space="preserve">                                   </t>
    </r>
    <r>
      <rPr>
        <sz val="10"/>
        <rFont val="Times New Roman"/>
        <family val="1"/>
        <charset val="204"/>
      </rPr>
      <t>При обнаружении допущенных ошибок в подсчете величины потребления тепловой энергии, Потребитель в письменной форме сообщает об этом Теплоснабжающей организации в срок не позднее 5 (пяти) дней с момента получения пл</t>
    </r>
  </si>
  <si>
    <r>
      <t>2.4.2.</t>
    </r>
    <r>
      <rPr>
        <sz val="7"/>
        <rFont val="Times New Roman"/>
        <family val="1"/>
        <charset val="204"/>
      </rPr>
      <t xml:space="preserve">                                   </t>
    </r>
    <r>
      <rPr>
        <sz val="10"/>
        <rFont val="Times New Roman"/>
        <family val="1"/>
        <charset val="204"/>
      </rPr>
      <t xml:space="preserve">Присоединять к своим тепловым сетям субабонентов только с разрешения Теплоснабжающей организации, после внесения изменений в настоящий договор и установки приборов коммерческого учета потребляемой энергии. </t>
    </r>
  </si>
  <si>
    <r>
      <t>3.</t>
    </r>
    <r>
      <rPr>
        <b/>
        <sz val="7"/>
        <rFont val="Times New Roman"/>
        <family val="1"/>
        <charset val="204"/>
      </rPr>
      <t xml:space="preserve">       </t>
    </r>
    <r>
      <rPr>
        <b/>
        <sz val="10"/>
        <rFont val="Times New Roman"/>
        <family val="1"/>
        <charset val="204"/>
      </rPr>
      <t>УЧЕТ ТЕПЛОВОЙ ЭНЕРГИИ</t>
    </r>
  </si>
  <si>
    <r>
      <t>3.1.</t>
    </r>
    <r>
      <rPr>
        <sz val="7"/>
        <rFont val="Times New Roman"/>
        <family val="1"/>
        <charset val="204"/>
      </rPr>
      <t xml:space="preserve">                         </t>
    </r>
    <r>
      <rPr>
        <sz val="10"/>
        <rFont val="Times New Roman"/>
        <family val="1"/>
        <charset val="204"/>
      </rPr>
      <t>При установке приборов учета на границе раздела балансовой принадлежности и эксплуатационной ответственности количество тепловой энергии, полученной Потребителем, определяется по показаниям приборов учета. При установке прибор</t>
    </r>
  </si>
  <si>
    <r>
      <t>3.2.</t>
    </r>
    <r>
      <rPr>
        <sz val="7"/>
        <rFont val="Times New Roman"/>
        <family val="1"/>
        <charset val="204"/>
      </rPr>
      <t xml:space="preserve">                         </t>
    </r>
    <r>
      <rPr>
        <sz val="10"/>
        <rFont val="Times New Roman"/>
        <family val="1"/>
        <charset val="204"/>
      </rPr>
      <t>При отключении приборов учета тепловой энергии из-за неисправности, просроченном периоде поверки, отсутствии пломб на приборах учета, на срок, не превышающий половину отчетного периода (не более 15 суток), расчет тепла произво</t>
    </r>
  </si>
  <si>
    <r>
      <t>3.3.</t>
    </r>
    <r>
      <rPr>
        <sz val="7"/>
        <rFont val="Times New Roman"/>
        <family val="1"/>
        <charset val="204"/>
      </rPr>
      <t xml:space="preserve">                         </t>
    </r>
    <r>
      <rPr>
        <sz val="10"/>
        <rFont val="Times New Roman"/>
        <family val="1"/>
        <charset val="204"/>
      </rPr>
      <t xml:space="preserve"> При непредставлении показаний приборов учета за расчетный период в установленные сроки, временном отсутствии приборов учета, неисправности, отсутствии пломб, просроченном периоде поверки (не более 15 дней), определение количе</t>
    </r>
  </si>
  <si>
    <r>
      <t>3.4.</t>
    </r>
    <r>
      <rPr>
        <sz val="7"/>
        <rFont val="Times New Roman"/>
        <family val="1"/>
        <charset val="204"/>
      </rPr>
      <t xml:space="preserve">                         </t>
    </r>
    <r>
      <rPr>
        <sz val="10"/>
        <rFont val="Times New Roman"/>
        <family val="1"/>
        <charset val="204"/>
      </rPr>
      <t>В случае если у Потребителя отсутствуют приборы учета, расчет тепловой энергии производится расчетным методом, в соответствии с нормативной документацией.</t>
    </r>
  </si>
  <si>
    <r>
      <t>3.5.</t>
    </r>
    <r>
      <rPr>
        <sz val="7"/>
        <rFont val="Times New Roman"/>
        <family val="1"/>
        <charset val="204"/>
      </rPr>
      <t xml:space="preserve">                         </t>
    </r>
    <r>
      <rPr>
        <sz val="10"/>
        <rFont val="Times New Roman"/>
        <family val="1"/>
        <charset val="204"/>
      </rPr>
      <t>Величина потребления тепловой энергии и условия теплоснабжения будут ежегодно определяться исходя из заявки Потребителя.</t>
    </r>
  </si>
  <si>
    <r>
      <t>4.</t>
    </r>
    <r>
      <rPr>
        <b/>
        <sz val="7"/>
        <rFont val="Times New Roman"/>
        <family val="1"/>
        <charset val="204"/>
      </rPr>
      <t xml:space="preserve">       </t>
    </r>
    <r>
      <rPr>
        <b/>
        <sz val="10"/>
        <rFont val="Times New Roman"/>
        <family val="1"/>
        <charset val="204"/>
      </rPr>
      <t>ПОРЯДОК   РАСЧЕТОВ</t>
    </r>
  </si>
  <si>
    <r>
      <t>4.1.</t>
    </r>
    <r>
      <rPr>
        <sz val="7"/>
        <rFont val="Times New Roman"/>
        <family val="1"/>
        <charset val="204"/>
      </rPr>
      <t xml:space="preserve">               </t>
    </r>
    <r>
      <rPr>
        <sz val="10"/>
        <rFont val="Times New Roman"/>
        <family val="1"/>
        <charset val="204"/>
      </rPr>
      <t>Расчетным периодом по настоящему договору является один календарный месяц.</t>
    </r>
  </si>
  <si>
    <r>
      <t>4.2.</t>
    </r>
    <r>
      <rPr>
        <sz val="7"/>
        <rFont val="Times New Roman"/>
        <family val="1"/>
        <charset val="204"/>
      </rPr>
      <t xml:space="preserve">               </t>
    </r>
    <r>
      <rPr>
        <sz val="10"/>
        <rFont val="Times New Roman"/>
        <family val="1"/>
        <charset val="204"/>
      </rPr>
      <t>Расчеты за отпущенную тепловую энергию производятся на основании приборов учета и действующих тарифов, установленных Государственным комитетом «Единый тарифный орган Челябинской области», с учетом потерь через изоляцию трубопроводов и у</t>
    </r>
  </si>
  <si>
    <r>
      <t>4.3.</t>
    </r>
    <r>
      <rPr>
        <sz val="7"/>
        <rFont val="Times New Roman"/>
        <family val="1"/>
        <charset val="204"/>
      </rPr>
      <t xml:space="preserve">                         </t>
    </r>
    <r>
      <rPr>
        <sz val="10"/>
        <rFont val="Times New Roman"/>
        <family val="1"/>
        <charset val="204"/>
      </rPr>
      <t>Изменение тарифов допускается в случаях, на условиях и в порядке, предусмотренных законодательством РФ, и не является основанием для изменения договора.</t>
    </r>
  </si>
  <si>
    <r>
      <t>4.4.</t>
    </r>
    <r>
      <rPr>
        <sz val="7"/>
        <rFont val="Times New Roman"/>
        <family val="1"/>
        <charset val="204"/>
      </rPr>
      <t xml:space="preserve">                         </t>
    </r>
    <r>
      <rPr>
        <sz val="10"/>
        <rFont val="Times New Roman"/>
        <family val="1"/>
        <charset val="204"/>
      </rPr>
      <t>Сроки и порядок оплаты Потребителем потребленной тепловой энергией: __________________________________________________________________________</t>
    </r>
  </si>
  <si>
    <t>__________________________________________________________________________</t>
  </si>
  <si>
    <t>_________________________________________________________________________.</t>
  </si>
  <si>
    <r>
      <t>4.5.</t>
    </r>
    <r>
      <rPr>
        <sz val="7"/>
        <rFont val="Times New Roman"/>
        <family val="1"/>
        <charset val="204"/>
      </rPr>
      <t xml:space="preserve">                         </t>
    </r>
    <r>
      <rPr>
        <sz val="10"/>
        <rFont val="Times New Roman"/>
        <family val="1"/>
        <charset val="204"/>
      </rPr>
      <t>Переплата за потребленную в расчетном периоде тепловую энергию зачисляется в счет платежей за тепловую энергию следующего расчетного периода.</t>
    </r>
  </si>
  <si>
    <r>
      <t>4.6.</t>
    </r>
    <r>
      <rPr>
        <sz val="7"/>
        <rFont val="Times New Roman"/>
        <family val="1"/>
        <charset val="204"/>
      </rPr>
      <t xml:space="preserve">                         </t>
    </r>
    <r>
      <rPr>
        <sz val="10"/>
        <rFont val="Times New Roman"/>
        <family val="1"/>
        <charset val="204"/>
      </rPr>
      <t>Валюта расчетов по настоящему Договору - рубли РФ. Оплата производится путем перечисления Потребителем денежных средств на расчетный счет Теплоснабжающей организации. По договоренности сторон допускаются другие формы расчетов.</t>
    </r>
  </si>
  <si>
    <r>
      <t>4.7.</t>
    </r>
    <r>
      <rPr>
        <sz val="7"/>
        <rFont val="Times New Roman"/>
        <family val="1"/>
        <charset val="204"/>
      </rPr>
      <t xml:space="preserve">                         </t>
    </r>
    <r>
      <rPr>
        <sz val="10"/>
        <rFont val="Times New Roman"/>
        <family val="1"/>
        <charset val="204"/>
      </rPr>
      <t>Датой исполнения обязательств Потребителя по оплате тепловой энергии считается день зачисления денежных средств на корреспондентский счет банка Теплоснабжающей организации.</t>
    </r>
  </si>
  <si>
    <r>
      <t>4.8.</t>
    </r>
    <r>
      <rPr>
        <sz val="7"/>
        <rFont val="Times New Roman"/>
        <family val="1"/>
        <charset val="204"/>
      </rPr>
      <t xml:space="preserve">               </t>
    </r>
    <r>
      <rPr>
        <sz val="10"/>
        <rFont val="Times New Roman"/>
        <family val="1"/>
        <charset val="204"/>
      </rPr>
      <t>Ежеквартально Стороны оформляют акт сверки взаимных расчетов по настоящему договору, подписываемый уполномоченными представителями обеих Сторон.</t>
    </r>
  </si>
  <si>
    <r>
      <t>4.9.</t>
    </r>
    <r>
      <rPr>
        <sz val="7"/>
        <rFont val="Times New Roman"/>
        <family val="1"/>
        <charset val="204"/>
      </rPr>
      <t xml:space="preserve">                         </t>
    </r>
    <r>
      <rPr>
        <sz val="10"/>
        <rFont val="Times New Roman"/>
        <family val="1"/>
        <charset val="204"/>
      </rPr>
      <t>Расход сетевой воды в системах теплопотребления Потребителя во время ремонта, опрессовки, испытаний, промывки, сезонного заполнения и заполнения новых систем, определяются на основании акта, составленного представителями Тепло</t>
    </r>
  </si>
  <si>
    <r>
      <t>4.10.</t>
    </r>
    <r>
      <rPr>
        <sz val="7"/>
        <rFont val="Times New Roman"/>
        <family val="1"/>
        <charset val="204"/>
      </rPr>
      <t xml:space="preserve">                      </t>
    </r>
    <r>
      <rPr>
        <sz val="10"/>
        <rFont val="Times New Roman"/>
        <family val="1"/>
        <charset val="204"/>
      </rPr>
      <t>Количество тепловой энергии, утерянной по вине Потребителя (утечки), если  данный факт зафиксирован актом, оплачивается им дополнительно по 5-ти кратному тарифу. Отказ Потребителя от подписи акта не освобождает его от оплаты теп</t>
    </r>
  </si>
  <si>
    <r>
      <t>4.11.</t>
    </r>
    <r>
      <rPr>
        <sz val="7"/>
        <rFont val="Times New Roman"/>
        <family val="1"/>
        <charset val="204"/>
      </rPr>
      <t xml:space="preserve">                      </t>
    </r>
    <r>
      <rPr>
        <sz val="10"/>
        <rFont val="Times New Roman"/>
        <family val="1"/>
        <charset val="204"/>
      </rPr>
      <t>Потребитель, не получивший от Теплоснабжающей организации акта готовности к отопительному сезону и пользующийся тепловой энергией, считается самовольно подключенным и оплачивает потребленную тепловую энергию по 5-ти кратному тар</t>
    </r>
  </si>
  <si>
    <r>
      <t>4.12.</t>
    </r>
    <r>
      <rPr>
        <sz val="7"/>
        <rFont val="Times New Roman"/>
        <family val="1"/>
        <charset val="204"/>
      </rPr>
      <t xml:space="preserve">                      </t>
    </r>
    <r>
      <rPr>
        <sz val="10"/>
        <rFont val="Times New Roman"/>
        <family val="1"/>
        <charset val="204"/>
      </rPr>
      <t>В случае поступления от Потребителя оплаты без указания оплачиваемых счетов, произведенный платеж погашает задолженность по неоплаченным (не полностью оплаченным) счетам Теплоснабжающей организации в порядке их выставления, либо</t>
    </r>
  </si>
  <si>
    <r>
      <t>5.</t>
    </r>
    <r>
      <rPr>
        <b/>
        <sz val="7"/>
        <rFont val="Times New Roman"/>
        <family val="1"/>
        <charset val="204"/>
      </rPr>
      <t xml:space="preserve">       </t>
    </r>
    <r>
      <rPr>
        <b/>
        <sz val="10"/>
        <rFont val="Times New Roman"/>
        <family val="1"/>
        <charset val="204"/>
      </rPr>
      <t>ОТВЕТСТВЕННОСТЬ  СТОРОН</t>
    </r>
  </si>
  <si>
    <r>
      <t>5.1.</t>
    </r>
    <r>
      <rPr>
        <sz val="7"/>
        <rFont val="Times New Roman"/>
        <family val="1"/>
        <charset val="204"/>
      </rPr>
      <t xml:space="preserve">                         </t>
    </r>
    <r>
      <rPr>
        <sz val="10"/>
        <rFont val="Times New Roman"/>
        <family val="1"/>
        <charset val="204"/>
      </rPr>
      <t xml:space="preserve">За нарушение обязательств по настоящему договору Стороны несут ответственность в соответствии с действующим законодательством РФ и настоящим договором. </t>
    </r>
  </si>
  <si>
    <r>
      <t>5.2.</t>
    </r>
    <r>
      <rPr>
        <sz val="7"/>
        <rFont val="Times New Roman"/>
        <family val="1"/>
        <charset val="204"/>
      </rPr>
      <t xml:space="preserve">                         </t>
    </r>
    <r>
      <rPr>
        <sz val="10"/>
        <rFont val="Times New Roman"/>
        <family val="1"/>
        <charset val="204"/>
      </rPr>
      <t>За неисполнение или ненадлежащее исполнение обязательств по оплате тепловой энергии, в том числе обязательств по предварительной оплате, Теплоснабжающая  организация вправе начислить Потребителю пени в размере 0,7% от суммы за</t>
    </r>
  </si>
  <si>
    <r>
      <t>5.3.</t>
    </r>
    <r>
      <rPr>
        <sz val="7"/>
        <rFont val="Times New Roman"/>
        <family val="1"/>
        <charset val="204"/>
      </rPr>
      <t xml:space="preserve">                         </t>
    </r>
    <r>
      <rPr>
        <sz val="10"/>
        <rFont val="Times New Roman"/>
        <family val="1"/>
        <charset val="204"/>
      </rPr>
      <t>В случае перерывов теплоснабжения Потребителя, а также подачи тепловой энергии пониженного качества, зафиксированного метрологически аттестованными приборами, включенными в государственный реестр средств измерения, при наличии</t>
    </r>
  </si>
  <si>
    <r>
      <t>5.4.</t>
    </r>
    <r>
      <rPr>
        <sz val="7"/>
        <rFont val="Times New Roman"/>
        <family val="1"/>
        <charset val="204"/>
      </rPr>
      <t xml:space="preserve">                         </t>
    </r>
    <r>
      <rPr>
        <sz val="10"/>
        <rFont val="Times New Roman"/>
        <family val="1"/>
        <charset val="204"/>
      </rPr>
      <t xml:space="preserve">В случае отключения подачи тепловой энергии из-за нарушения Потребителем соответствующих нормативных правил, последующие включение и подача производятся за счет средств Потребителя. </t>
    </r>
  </si>
  <si>
    <r>
      <t>5.5.</t>
    </r>
    <r>
      <rPr>
        <sz val="7"/>
        <rFont val="Times New Roman"/>
        <family val="1"/>
        <charset val="204"/>
      </rPr>
      <t xml:space="preserve">                         </t>
    </r>
    <r>
      <rPr>
        <sz val="10"/>
        <rFont val="Times New Roman"/>
        <family val="1"/>
        <charset val="204"/>
      </rPr>
      <t>Потребитель несет ответственность за:</t>
    </r>
  </si>
  <si>
    <r>
      <t>5.5.1.</t>
    </r>
    <r>
      <rPr>
        <sz val="7"/>
        <rFont val="Times New Roman"/>
        <family val="1"/>
        <charset val="204"/>
      </rPr>
      <t xml:space="preserve">                                   </t>
    </r>
    <r>
      <rPr>
        <sz val="10"/>
        <rFont val="Times New Roman"/>
        <family val="1"/>
        <charset val="204"/>
      </rPr>
      <t>техническое состояние и эксплуатацию находящихся в его ведении систем доставки и распределения тепловой энергии;</t>
    </r>
  </si>
  <si>
    <r>
      <t>5.5.2.</t>
    </r>
    <r>
      <rPr>
        <sz val="7"/>
        <rFont val="Times New Roman"/>
        <family val="1"/>
        <charset val="204"/>
      </rPr>
      <t xml:space="preserve">                                   </t>
    </r>
    <r>
      <rPr>
        <sz val="10"/>
        <rFont val="Times New Roman"/>
        <family val="1"/>
        <charset val="204"/>
      </rPr>
      <t>несоблюдение условий настоящего договора по ведению режимов работы систем теплопотребления при эксплуатации теплопотребляющих установок и сетей доставки.</t>
    </r>
  </si>
  <si>
    <r>
      <t>5.6.</t>
    </r>
    <r>
      <rPr>
        <sz val="7"/>
        <rFont val="Times New Roman"/>
        <family val="1"/>
        <charset val="204"/>
      </rPr>
      <t xml:space="preserve">                         </t>
    </r>
    <r>
      <rPr>
        <sz val="10"/>
        <rFont val="Times New Roman"/>
        <family val="1"/>
        <charset val="204"/>
      </rPr>
      <t>Неустойка может начисляться в счете, предъявляемом к оплате в последующий период.</t>
    </r>
  </si>
  <si>
    <r>
      <t>5.7.</t>
    </r>
    <r>
      <rPr>
        <sz val="7"/>
        <rFont val="Times New Roman"/>
        <family val="1"/>
        <charset val="204"/>
      </rPr>
      <t xml:space="preserve">                         </t>
    </r>
    <r>
      <rPr>
        <sz val="10"/>
        <rFont val="Times New Roman"/>
        <family val="1"/>
        <charset val="204"/>
      </rPr>
      <t>Датой получения дохода в виде пени или иных санкций за нарушение условий  настоящего договора Стороны признают дату зачисления сумм пеней или иных санкций на расчетный счет Стороны, чье право нарушено.</t>
    </r>
  </si>
  <si>
    <r>
      <t>5.8.</t>
    </r>
    <r>
      <rPr>
        <sz val="7"/>
        <rFont val="Times New Roman"/>
        <family val="1"/>
        <charset val="204"/>
      </rPr>
      <t xml:space="preserve">                         </t>
    </r>
    <r>
      <rPr>
        <sz val="10"/>
        <rFont val="Times New Roman"/>
        <family val="1"/>
        <charset val="204"/>
      </rPr>
      <t>Стороны будут стремиться разрешить споры и разногласия, которые могут возникнуть из настоящего договора, в претензионном порядке. Срок ответа на претензию составляет 30 (Тридцать) календарных дней от даты ее получения.</t>
    </r>
  </si>
  <si>
    <r>
      <t>5.9.</t>
    </r>
    <r>
      <rPr>
        <sz val="7"/>
        <rFont val="Times New Roman"/>
        <family val="1"/>
        <charset val="204"/>
      </rPr>
      <t xml:space="preserve">                         </t>
    </r>
    <r>
      <rPr>
        <sz val="10"/>
        <rFont val="Times New Roman"/>
        <family val="1"/>
        <charset val="204"/>
      </rPr>
      <t xml:space="preserve">Споры и разногласия, возникающие при исполнении настоящего договора и не урегулированные в добровольном порядке, подлежат рассмотрению в Арбитражном суде Челябинской области. При рассмотрении споров применяется материальное и </t>
    </r>
  </si>
  <si>
    <r>
      <t>5.10.</t>
    </r>
    <r>
      <rPr>
        <sz val="7"/>
        <rFont val="Times New Roman"/>
        <family val="1"/>
        <charset val="204"/>
      </rPr>
      <t xml:space="preserve">                      </t>
    </r>
    <r>
      <rPr>
        <sz val="10"/>
        <rFont val="Times New Roman"/>
        <family val="1"/>
        <charset val="204"/>
      </rPr>
      <t xml:space="preserve"> 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непреодолимой силы, возникшей после заключения договора и препятствующих вып</t>
    </r>
  </si>
  <si>
    <r>
      <t>5.11.</t>
    </r>
    <r>
      <rPr>
        <sz val="7"/>
        <rFont val="Times New Roman"/>
        <family val="1"/>
        <charset val="204"/>
      </rPr>
      <t xml:space="preserve">            </t>
    </r>
    <r>
      <rPr>
        <sz val="10"/>
        <rFont val="Times New Roman"/>
        <family val="1"/>
        <charset val="204"/>
      </rPr>
      <t>Сторона, ссылающаяся на обстоятельства непреодолимой  силы, обязана в срок не позднее 14 (четырнадцати) календарных дней с даты наступления обстоятельств непреодолимой силы информировать другую сторону о наступлении подобных обстоятельств</t>
    </r>
  </si>
  <si>
    <r>
      <t>6.</t>
    </r>
    <r>
      <rPr>
        <b/>
        <sz val="7"/>
        <rFont val="Times New Roman"/>
        <family val="1"/>
        <charset val="204"/>
      </rPr>
      <t xml:space="preserve">       </t>
    </r>
    <r>
      <rPr>
        <b/>
        <sz val="10"/>
        <rFont val="Times New Roman"/>
        <family val="1"/>
        <charset val="204"/>
      </rPr>
      <t>СРОК ДЕЙСТВИЯ ДОГОВОРА</t>
    </r>
  </si>
  <si>
    <r>
      <t>6.1.</t>
    </r>
    <r>
      <rPr>
        <sz val="7"/>
        <rFont val="Times New Roman"/>
        <family val="1"/>
        <charset val="204"/>
      </rPr>
      <t xml:space="preserve">               </t>
    </r>
    <r>
      <rPr>
        <sz val="10"/>
        <rFont val="Times New Roman"/>
        <family val="1"/>
        <charset val="204"/>
      </rPr>
      <t>Настоящий договора вступает в силу с момента его подписания обеими Сторонами и действует до «___» ____________ 20__ г.</t>
    </r>
  </si>
  <si>
    <r>
      <t>6.2.</t>
    </r>
    <r>
      <rPr>
        <sz val="7"/>
        <rFont val="Times New Roman"/>
        <family val="1"/>
        <charset val="204"/>
      </rPr>
      <t xml:space="preserve">               </t>
    </r>
    <r>
      <rPr>
        <sz val="10"/>
        <rFont val="Times New Roman"/>
        <family val="1"/>
        <charset val="204"/>
      </rPr>
      <t>Договор считается пролонгированным на следующий календарный год на тех же условиях, если за один месяц до окончания срока действия договора не последует письменное заявление одной из Сторон об отказе от настоящего договора или его измен</t>
    </r>
  </si>
  <si>
    <r>
      <t>7.</t>
    </r>
    <r>
      <rPr>
        <b/>
        <sz val="7"/>
        <rFont val="Times New Roman"/>
        <family val="1"/>
        <charset val="204"/>
      </rPr>
      <t xml:space="preserve">       </t>
    </r>
    <r>
      <rPr>
        <b/>
        <sz val="10"/>
        <rFont val="Times New Roman"/>
        <family val="1"/>
        <charset val="204"/>
      </rPr>
      <t>ДОПОЛНИТЕЛЬНЫЕ УСЛОВИЯ</t>
    </r>
  </si>
  <si>
    <r>
      <t>7.1.</t>
    </r>
    <r>
      <rPr>
        <sz val="7"/>
        <rFont val="Times New Roman"/>
        <family val="1"/>
        <charset val="204"/>
      </rPr>
      <t xml:space="preserve">               </t>
    </r>
    <r>
      <rPr>
        <sz val="10"/>
        <rFont val="Times New Roman"/>
        <family val="1"/>
        <charset val="204"/>
      </rPr>
      <t>Все изменения и дополнения к настоящему договору будут действительны лишь в случае, если они оформлены в письменном виде и подписаны уполномоченными на то представителями Сторон.</t>
    </r>
  </si>
  <si>
    <r>
      <t>7.2.</t>
    </r>
    <r>
      <rPr>
        <sz val="7"/>
        <rFont val="Times New Roman"/>
        <family val="1"/>
        <charset val="204"/>
      </rPr>
      <t xml:space="preserve">               </t>
    </r>
    <r>
      <rPr>
        <sz val="10"/>
        <rFont val="Times New Roman"/>
        <family val="1"/>
        <charset val="204"/>
      </rPr>
      <t>Возможно заключение настоящего договора, а также иных документов к нему, посредствам факсимильной связи. Документы, отправленные факсимильной связью, имеют юридическую силу до момента получения оригиналов. Оригинал документа должен быть</t>
    </r>
  </si>
  <si>
    <r>
      <t>7.3.</t>
    </r>
    <r>
      <rPr>
        <sz val="7"/>
        <rFont val="Times New Roman"/>
        <family val="1"/>
        <charset val="204"/>
      </rPr>
      <t xml:space="preserve">               </t>
    </r>
    <r>
      <rPr>
        <sz val="10"/>
        <rFont val="Times New Roman"/>
        <family val="1"/>
        <charset val="204"/>
      </rPr>
      <t>В случае  изменения адреса или банковских реквизитов сторона, у которой  произошли соответствующие изменения, обязана уведомить об этом другую сторону в срок не позднее 10 (десяти) дней с момента изменения реквизитов. Риски, связанные с</t>
    </r>
  </si>
  <si>
    <r>
      <t>7.4.</t>
    </r>
    <r>
      <rPr>
        <sz val="7"/>
        <rFont val="Times New Roman"/>
        <family val="1"/>
        <charset val="204"/>
      </rPr>
      <t xml:space="preserve">               </t>
    </r>
    <r>
      <rPr>
        <sz val="10"/>
        <rFont val="Times New Roman"/>
        <family val="1"/>
        <charset val="204"/>
      </rPr>
      <t>Настоящий договор составлен в двух экземплярах, по одному для каждой из Сторон, имеющих одинаковую юридическую силу.</t>
    </r>
  </si>
  <si>
    <r>
      <t>8.</t>
    </r>
    <r>
      <rPr>
        <b/>
        <sz val="7"/>
        <rFont val="Times New Roman"/>
        <family val="1"/>
        <charset val="204"/>
      </rPr>
      <t xml:space="preserve">       </t>
    </r>
    <r>
      <rPr>
        <b/>
        <sz val="10"/>
        <rFont val="Times New Roman"/>
        <family val="1"/>
        <charset val="204"/>
      </rPr>
      <t>АДРЕСА И РЕКВИЗИТЫ СТОРОН</t>
    </r>
  </si>
  <si>
    <t>Теплоснабжающая организация</t>
  </si>
  <si>
    <t>ОАО «Трубодеталь»</t>
  </si>
  <si>
    <t>Потребитель:</t>
  </si>
  <si>
    <t xml:space="preserve">Приложение № 1 </t>
  </si>
  <si>
    <t xml:space="preserve">       к договору теплоснабжения</t>
  </si>
  <si>
    <t xml:space="preserve">№ ______ от «___» _____________ 20__ г. </t>
  </si>
  <si>
    <t>АКТ</t>
  </si>
  <si>
    <t>разграничения балансовой принадлежности</t>
  </si>
  <si>
    <t>и эксплуатационной ответственности сторон по теплоснабжению</t>
  </si>
  <si>
    <r>
      <t xml:space="preserve">   </t>
    </r>
    <r>
      <rPr>
        <sz val="10"/>
        <rFont val="Times New Roman"/>
        <family val="1"/>
        <charset val="204"/>
      </rPr>
      <t xml:space="preserve">   Открытое акционерное общество «Трубодеталь»,</t>
    </r>
    <r>
      <rPr>
        <b/>
        <sz val="10"/>
        <rFont val="Times New Roman"/>
        <family val="1"/>
        <charset val="204"/>
      </rPr>
      <t xml:space="preserve"> </t>
    </r>
    <r>
      <rPr>
        <sz val="10"/>
        <rFont val="Times New Roman"/>
        <family val="1"/>
        <charset val="204"/>
      </rPr>
      <t xml:space="preserve">именуемое в дальнейшем «Теплоснабжающая организация», в лице _____________________________________________, действующего на основании _______________, с одной стороны, и </t>
    </r>
    <r>
      <rPr>
        <b/>
        <sz val="10"/>
        <rFont val="Times New Roman"/>
        <family val="1"/>
        <charset val="204"/>
      </rPr>
      <t>__________________________________</t>
    </r>
  </si>
  <si>
    <t>между Заказчиком и Исполнителем устанавливаются следующие границы балансовой принадлежности и эксплуатационной ответственности  Сторон по договору теплоснабжения № ______ от «____» _____________ 20__ г.:</t>
  </si>
  <si>
    <t>_____________________________________________________________________________________________________________________________________________________________________________________________________________________________________________________.</t>
  </si>
  <si>
    <t xml:space="preserve">Форма 5. Информация о фактических показателях финансово-хозяйственной деятельности регулируемой организации  </t>
  </si>
  <si>
    <t>Отчетный период</t>
  </si>
  <si>
    <t>Выручка</t>
  </si>
  <si>
    <t>Себестоимость производимых товаров (оказываемых услуг) по регулируемому виду деятельности - всего</t>
  </si>
  <si>
    <t>расходы на покупаемую тепловую энергию (мощность)</t>
  </si>
  <si>
    <t>расходы на топливо - всего</t>
  </si>
  <si>
    <t>уголь</t>
  </si>
  <si>
    <t>газ природный - всего</t>
  </si>
  <si>
    <t>газ по регулируемой цене</t>
  </si>
  <si>
    <t>газ по нерегулируемой цене</t>
  </si>
  <si>
    <t>2.2.3</t>
  </si>
  <si>
    <t>газ сжиженный</t>
  </si>
  <si>
    <t>2.2.4</t>
  </si>
  <si>
    <t>мазут</t>
  </si>
  <si>
    <t>2.2.6</t>
  </si>
  <si>
    <t>прочие виды топлива (указать вид)</t>
  </si>
  <si>
    <t>расходы на электрическую энергию (мощность), потребляемую оборудованием, используемым в технологическом процессе</t>
  </si>
  <si>
    <t>2.6</t>
  </si>
  <si>
    <t>расходы на приобретение холодной воды, используемой в технологическом процессе</t>
  </si>
  <si>
    <t>2.7</t>
  </si>
  <si>
    <t>расходы на химреагенты, используемые в технологическом процессе</t>
  </si>
  <si>
    <t>2.8</t>
  </si>
  <si>
    <t xml:space="preserve">расходы на оплату труда и отчисления на социальные нужды основного производственного персонала </t>
  </si>
  <si>
    <t>2.9</t>
  </si>
  <si>
    <t>расходы на амортизацию основных производственных средств и аренду имущества, используемого в технологическом процессе</t>
  </si>
  <si>
    <t>2.10</t>
  </si>
  <si>
    <t>общепроизводственные (цеховые) расходы</t>
  </si>
  <si>
    <t>2.10.1</t>
  </si>
  <si>
    <t>2.11</t>
  </si>
  <si>
    <t>общехозяйственные (управленческие расходы)</t>
  </si>
  <si>
    <t>2.11.1</t>
  </si>
  <si>
    <t>2.13</t>
  </si>
  <si>
    <t>расходы на ремонт (капитальный и текущий) основных производственных средств</t>
  </si>
  <si>
    <t>2.14</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</si>
  <si>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</si>
  <si>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 xml:space="preserve">Валовая прибыль  от продажи товаров и услуг </t>
  </si>
  <si>
    <t xml:space="preserve">Чистая прибыль   </t>
  </si>
  <si>
    <t>4.1</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</si>
  <si>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t>
  </si>
  <si>
    <t xml:space="preserve">Изменение стоимости основных фондов </t>
  </si>
  <si>
    <t>5.1</t>
  </si>
  <si>
    <t>за счет ввода (вывода) их из эксплуатации</t>
  </si>
  <si>
    <t>Сведения об источнике публикации годовой бухгалтерской отчетности, включая бухгалтерский баланс и приложения к нему</t>
  </si>
  <si>
    <t>11.1</t>
  </si>
  <si>
    <t>11.2</t>
  </si>
  <si>
    <t>Примечания:</t>
  </si>
  <si>
    <t>2. Информация о расходах на топливо</t>
  </si>
  <si>
    <t xml:space="preserve">                                                                                          ул. Челябинская, д. 23,г. Челябинск, 454904</t>
  </si>
  <si>
    <t>Расходы на топливо всего, в том числе:</t>
  </si>
  <si>
    <t>1.1</t>
  </si>
  <si>
    <t>1.2</t>
  </si>
  <si>
    <t>1.2.1</t>
  </si>
  <si>
    <t>1.2.2</t>
  </si>
  <si>
    <t>1.3</t>
  </si>
  <si>
    <t>1.4</t>
  </si>
  <si>
    <t>Нефть</t>
  </si>
  <si>
    <t>Расходы на нефть, тыс. руб.</t>
  </si>
  <si>
    <t>Цена топлива (руб./т.), в том числе</t>
  </si>
  <si>
    <t>Объем топлива  (т)</t>
  </si>
  <si>
    <t>Дизельное топливо</t>
  </si>
  <si>
    <t>Расходы на дизельное топливо, тыс. руб.</t>
  </si>
  <si>
    <t>Дрова</t>
  </si>
  <si>
    <t>Расходы на дрова, тыс. руб.</t>
  </si>
  <si>
    <t>Пилеты</t>
  </si>
  <si>
    <t>Расходы на пилеты, тыс. руб.</t>
  </si>
  <si>
    <t>Опилки</t>
  </si>
  <si>
    <t>Расходы на опилки, тыс. руб.</t>
  </si>
  <si>
    <t>Торф</t>
  </si>
  <si>
    <t>Расходы на торф, тыс. руб.</t>
  </si>
  <si>
    <t>Сланцы</t>
  </si>
  <si>
    <t>Расходы на сланцы, тыс. руб.</t>
  </si>
  <si>
    <t>Печное бытовое топливо</t>
  </si>
  <si>
    <t>Расходы на печное бытовое топливо, тыс. руб.</t>
  </si>
  <si>
    <t>Электроэнергия, в том числе по уровням напряжения</t>
  </si>
  <si>
    <t>Расходы на электроэнергию, тыс. руб.</t>
  </si>
  <si>
    <t>Средний тариф на энергию (руб/кВт.ч)</t>
  </si>
  <si>
    <t>объем энергии (тыс.кВт.ч)</t>
  </si>
  <si>
    <t>1.5</t>
  </si>
  <si>
    <t>Форма 7. Информация об инвестиционных программах и отчетах об их реализации</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</si>
  <si>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</si>
  <si>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</si>
  <si>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</si>
  <si>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4.Потребности в финансовых средствах, необходимых для реализации инвестиционной программы</t>
  </si>
  <si>
    <t>Наименование мероприятия</t>
  </si>
  <si>
    <t>Источник финансирования</t>
  </si>
  <si>
    <t>1. В официальных печатных изданиях сведения, указанные в пункте 4,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</si>
  <si>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</si>
  <si>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</si>
  <si>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Форма 7 - продолжение</t>
  </si>
  <si>
    <t>5. Показатели эффективности реализации инвестиционной программы</t>
  </si>
  <si>
    <t>Наименование показателей</t>
  </si>
  <si>
    <t>Значения показателей на предыдущий отчетный период</t>
  </si>
  <si>
    <t>Значения показателей на текущий отчетный период</t>
  </si>
  <si>
    <t>Ожидаемые значения после реализации мероприятия</t>
  </si>
  <si>
    <t>Срок окупаемости, лет</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</si>
  <si>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</si>
  <si>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</si>
  <si>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</si>
  <si>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</si>
  <si>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Износ систем коммунальной инфраструктуры (%), в том числе:</t>
  </si>
  <si>
    <t xml:space="preserve">             -оборудование производства (котлы)</t>
  </si>
  <si>
    <t xml:space="preserve">             -оборудование передачи тепловой энергии (сети)</t>
  </si>
  <si>
    <t>Удельный вес сетей, нуждающихся в замене (%)</t>
  </si>
  <si>
    <t>Обеспеченность потребления товаров и услуг приборами учета (%)</t>
  </si>
  <si>
    <t>Доля потребителей в жилых домах, обеспеченных доступом к коммунальной инфраструктуре (%)</t>
  </si>
  <si>
    <t>Расход топлива на 1 Гкал, т.у.т./Гкал</t>
  </si>
  <si>
    <t>Расход электроэнергии на выработку 1 Гкал, кВт*ч/гкал</t>
  </si>
  <si>
    <t>Расход электроэнергии на передачу 1 Гкал, кВт*ч/гкал</t>
  </si>
  <si>
    <t>Количество аварий (с учетом котельных), ед.</t>
  </si>
  <si>
    <t>Количество аварий на 1 км тепловых сетей, ед.</t>
  </si>
  <si>
    <t>Производительность труда на 1 человека, тыс.руб./чел.</t>
  </si>
  <si>
    <t>Другие показатели, предусмотренные инвестиционной программой</t>
  </si>
  <si>
    <t>1.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</si>
  <si>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</si>
  <si>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2. В официальных печатных изданиях сведения, указанные в пункте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</si>
  <si>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тыс. руб</t>
  </si>
  <si>
    <t>Всего</t>
  </si>
  <si>
    <t xml:space="preserve">1 кв </t>
  </si>
  <si>
    <t>2 кв</t>
  </si>
  <si>
    <t>3 кв</t>
  </si>
  <si>
    <t>4 кв</t>
  </si>
  <si>
    <t>1. В официальных печатных изданиях сведения, указанные в пункте 6,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</si>
  <si>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www.trubodetal.ru</t>
  </si>
  <si>
    <t>Всего, в т.ч.:</t>
  </si>
  <si>
    <t>1. Приобретение оборудования</t>
  </si>
  <si>
    <t>2. Проект и монтаж</t>
  </si>
  <si>
    <t>Профинансировано (тыс.руб с НДС)</t>
  </si>
  <si>
    <t>Освоено фактически (тыс.руб без НДС)</t>
  </si>
  <si>
    <t>прямые договора без торгов</t>
  </si>
  <si>
    <t>Прочие расходы, которые подлежат отнесению на регулируемые виды деятельности в соответствии с законодательством РФ</t>
  </si>
  <si>
    <t>Вспомогательные материалы</t>
  </si>
  <si>
    <t>Прочие расходы</t>
  </si>
  <si>
    <r>
      <t>2.1.7.</t>
    </r>
    <r>
      <rPr>
        <sz val="7"/>
        <rFont val="Times New Roman"/>
        <family val="1"/>
        <charset val="204"/>
      </rPr>
      <t xml:space="preserve">                                   </t>
    </r>
    <r>
      <rPr>
        <sz val="10"/>
        <rFont val="Times New Roman"/>
        <family val="1"/>
        <charset val="204"/>
      </rPr>
      <t xml:space="preserve">Для постоянной связи с Потребителем и согласования вопросов, связанных с отпуском и прекращением поставки тепловой энергии, Теплоснабжающая организация  выделяет своего ответственного уполномоченного: </t>
    </r>
  </si>
  <si>
    <t>Протяженность разводящих сетей (в двухтрубном исчислении)</t>
  </si>
  <si>
    <t>Министерство тарифного регулирования и энергетики Челябинской области</t>
  </si>
  <si>
    <t>средства на страхование</t>
  </si>
  <si>
    <t>охрана труда</t>
  </si>
  <si>
    <t xml:space="preserve"> Гкал</t>
  </si>
  <si>
    <t>2016год</t>
  </si>
  <si>
    <t>Выпадающие доходы за 2016 год</t>
  </si>
  <si>
    <t>кВт.ч/Гкал</t>
  </si>
  <si>
    <t>Акционерное общество "Трубодеталь"</t>
  </si>
  <si>
    <t>Потребность в финансовых средствах на 2017 год, тыс. руб. с НДС</t>
  </si>
  <si>
    <t>6. Использование инвестиционных средств за 2017 год</t>
  </si>
  <si>
    <t>В течение 2017 года</t>
  </si>
  <si>
    <r>
      <t>Открытое акционерное общество «Трубодеталь»,</t>
    </r>
    <r>
      <rPr>
        <sz val="10"/>
        <rFont val="Times New Roman"/>
        <family val="1"/>
        <charset val="204"/>
      </rPr>
      <t xml:space="preserve"> именуемое в дальнейшем «Теплоснабжающая организация», в лице управляющего директора Маркова Д.В., действующего на основании Устава, с одной стороны, и </t>
    </r>
    <r>
      <rPr>
        <b/>
        <sz val="10"/>
        <rFont val="Times New Roman"/>
        <family val="1"/>
        <charset val="204"/>
      </rPr>
      <t xml:space="preserve">_____________________________________________________, </t>
    </r>
    <r>
      <rPr>
        <sz val="10"/>
        <rFont val="Times New Roman"/>
        <family val="1"/>
        <charset val="204"/>
      </rPr>
      <t/>
    </r>
  </si>
  <si>
    <r>
      <t>1.5.</t>
    </r>
    <r>
      <rPr>
        <sz val="7"/>
        <rFont val="Times New Roman"/>
        <family val="1"/>
        <charset val="204"/>
      </rPr>
      <t xml:space="preserve">                  </t>
    </r>
    <r>
      <rPr>
        <sz val="10"/>
        <rFont val="Times New Roman"/>
        <family val="1"/>
        <charset val="204"/>
      </rPr>
      <t>Теплоснабжающая организация и Потребитель при отпуске и потреблении тепловой энергии, а также при расчетах обязуются руководствоваться настоящим договором,  решениями  Министерства тарифного регулирования и энергетики Челябинской области</t>
    </r>
  </si>
  <si>
    <t>Приложение</t>
  </si>
  <si>
    <t>к приказу ФАС России</t>
  </si>
  <si>
    <t>от 14.07.2017 N 930/17</t>
  </si>
  <si>
    <t>ЕДИНЫЕ ФОРМЫ РАСКРЫТИЯ ИНФОРМАЦИИ</t>
  </si>
  <si>
    <t>ТЕПЛОСНАБЖАЮЩИМИ И ТЕПЛОСЕТЕВЫМИ ОРГАНИЗАЦИЯМИ</t>
  </si>
  <si>
    <t>Форма 2. Информация о тарифах на тепловую энергию</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</si>
  <si>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</si>
  <si>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</si>
  <si>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</si>
  <si>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</si>
  <si>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с 01.01.2018 - 31.12.2018г</t>
  </si>
  <si>
    <t>Источник официального опубликования решения об установлении тарифа на тепловую энергию (мощность)</t>
  </si>
  <si>
    <t>--------------------------------</t>
  </si>
  <si>
    <t>&lt;2&gt; Заполняется на основании решения органа регулирования об установлении тарифов по регулируемому виду деятельности.</t>
  </si>
  <si>
    <t>Постановление №63/68 от 07.12.2017 года</t>
  </si>
  <si>
    <t>Для потребителей (без НДС)                                              с 01.01.2018  -  30.06.2018 - 1054,48 руб./Гкал;                              с 01.07.2018 - 31.12.2018 г - 1084,88 руб./Гкал</t>
  </si>
  <si>
    <t>http://tarif@tarif74.ru</t>
  </si>
  <si>
    <t>Форма 6. Информация о тарифах</t>
  </si>
  <si>
    <t>на подключение (технологическое присоединение) к системе</t>
  </si>
  <si>
    <t>теплоснабжения &lt;6&gt;</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</si>
  <si>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</si>
  <si>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</si>
  <si>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</si>
  <si>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</si>
  <si>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</si>
  <si>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Постановление №63/68 от 19.12.2017 года</t>
  </si>
  <si>
    <t>2018 г</t>
  </si>
  <si>
    <r>
      <t xml:space="preserve">Для объектов заявителей, подключаемая тепловая нагрузка которых:    1.не превышает 0,1 Гкал/ч - 446,10 руб, (без учета НДС);   2.  от 0,1 Гкал/час -  до 1,5 Гкал/час  - тип прокладки подземная , </t>
    </r>
    <r>
      <rPr>
        <sz val="11"/>
        <color theme="1"/>
        <rFont val="Calibri"/>
        <family val="2"/>
        <charset val="204"/>
      </rPr>
      <t xml:space="preserve">Ø 50-250 мм - 2967,11 тыс.руб/Гкал/час; тип прокладки подземная, Ø 251-400 мм - 2834,42 тыс.руб/Гкал/час.  3. превышает 1,5 Гкал/час  - тип прокладки подземная , Ø 50-250 мм - 2736,39 тыс.руб/Гкал/час; тип прокладки подземная, Ø 251-400 мм - 2708,24 тыс.руб/Гкал/час.  </t>
    </r>
  </si>
  <si>
    <t>Утверждено на     2017 год (тыс.руб. без НДС)</t>
  </si>
  <si>
    <t xml:space="preserve">Форма Заявки на подключение (технологическое присоединение) к системе теплоснабжения </t>
  </si>
  <si>
    <t>Управляющему директору</t>
  </si>
  <si>
    <t xml:space="preserve">АО «Трубодеталь»» </t>
  </si>
  <si>
    <t>Маркову Д.В.</t>
  </si>
  <si>
    <t>Заявление о предоставлении условий подключения (технических условий на присоединение) и заключении договора о подключении к системе теплоснабжения (заявление о подключении к системе теплоснабжения).</t>
  </si>
  <si>
    <r>
      <t xml:space="preserve">С целью подключения строящегося (реконструируемого) или построенного, но не подключенного к тепловой сети объекта капитального строительства и заключения договора о подключении к </t>
    </r>
    <r>
      <rPr>
        <sz val="12"/>
        <color theme="1"/>
        <rFont val="Times New Roman"/>
        <family val="1"/>
        <charset val="204"/>
      </rPr>
      <t>системе горячего водоснабжения</t>
    </r>
    <r>
      <rPr>
        <sz val="11"/>
        <color theme="1"/>
        <rFont val="Times New Roman"/>
        <family val="1"/>
        <charset val="204"/>
      </rPr>
      <t xml:space="preserve"> _____________________________________________________</t>
    </r>
  </si>
  <si>
    <r>
      <t>(</t>
    </r>
    <r>
      <rPr>
        <sz val="9"/>
        <color theme="1"/>
        <rFont val="Times New Roman"/>
        <family val="1"/>
        <charset val="204"/>
      </rPr>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r>
  </si>
  <si>
    <t>просит заключить договор о подключении к системе горячего водоснабжения объекта капитального строительства (увеличения разрешенной к использованию тепловой нагрузки) и выдать технические условия на присоединение к системе горячего водоснабжения, принадлежащего мне объекта на основании  ______________</t>
  </si>
  <si>
    <t>________________________________________________________________________________________________________________________________________________________________________________________________________________________________________________________</t>
  </si>
  <si>
    <t>(подробно: правовые основания владения, наименование объекта, отдельных зданий, сооружений, помещений в составе объекта)</t>
  </si>
  <si>
    <t>расположенного по адресу: _______________________________________________________</t>
  </si>
  <si>
    <t>______________________________________________________________________________</t>
  </si>
  <si>
    <t>(адрес или место расположения объекта, кадастровый номер земельного участка)</t>
  </si>
  <si>
    <r>
      <t>Характеристика и назначение объекта:</t>
    </r>
    <r>
      <rPr>
        <sz val="12"/>
        <color theme="1"/>
        <rFont val="Times New Roman"/>
        <family val="1"/>
        <charset val="204"/>
      </rPr>
      <t xml:space="preserve"> __________________________________________________________________________________________________________________________________________________________</t>
    </r>
  </si>
  <si>
    <r>
      <t>__________________________________________________________________________________________________________________________________________________________</t>
    </r>
    <r>
      <rPr>
        <sz val="9"/>
        <color theme="1"/>
        <rFont val="Times New Roman"/>
        <family val="1"/>
        <charset val="204"/>
      </rPr>
      <t xml:space="preserve"> (краткая характеристика, назначение или предполагаемое использование объекта, отдельных зданий, сооружений, помещений в составе объекта, этажность)</t>
    </r>
  </si>
  <si>
    <r>
      <t>Подключаемая тепловая нагрузка объекта</t>
    </r>
    <r>
      <rPr>
        <sz val="11"/>
        <color theme="1"/>
        <rFont val="Times New Roman"/>
        <family val="1"/>
        <charset val="204"/>
      </rPr>
      <t xml:space="preserve"> </t>
    </r>
    <r>
      <rPr>
        <sz val="12"/>
        <color theme="1"/>
        <rFont val="Times New Roman"/>
        <family val="1"/>
        <charset val="204"/>
      </rPr>
      <t>_____________________________________________________________________________</t>
    </r>
  </si>
  <si>
    <t>(указать: новая или дополнительная)</t>
  </si>
  <si>
    <t>Тепловая нагрузка, Гкал/час</t>
  </si>
  <si>
    <t>Общая</t>
  </si>
  <si>
    <t>Отопление</t>
  </si>
  <si>
    <t>Вентиляция</t>
  </si>
  <si>
    <t xml:space="preserve">Горячее </t>
  </si>
  <si>
    <t>водоснабжение</t>
  </si>
  <si>
    <t>Всего по объекту, в т.ч.:</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</si>
  <si>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</si>
  <si>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Требования по надёжности теплоснабжения объекта (если необходимо):</t>
  </si>
  <si>
    <t>__________________________________________________________________________________________________________________________________________________________</t>
  </si>
  <si>
    <t xml:space="preserve">Имеются технические условия подключения за №_____________от  «____» __________ 20___ г. </t>
  </si>
  <si>
    <t xml:space="preserve">Нормативный срок строительства объекта </t>
  </si>
  <si>
    <t>____________________ месяцев.</t>
  </si>
  <si>
    <t xml:space="preserve">Срок сдачи объекта (ввода в эксплуатацию)  </t>
  </si>
  <si>
    <t>________ квартал 20_____ года.                                                                                                                                                                                                        (с разбивкой по очередям)</t>
  </si>
  <si>
    <t xml:space="preserve">Руководитель (должность)           _________________________                                          Ф. И. О.                                                                                          </t>
  </si>
  <si>
    <r>
      <t xml:space="preserve">                                                        </t>
    </r>
    <r>
      <rPr>
        <b/>
        <sz val="9"/>
        <color theme="1"/>
        <rFont val="Times New Roman"/>
        <family val="1"/>
        <charset val="204"/>
      </rPr>
      <t>(</t>
    </r>
    <r>
      <rPr>
        <sz val="9"/>
        <color theme="1"/>
        <rFont val="Times New Roman"/>
        <family val="1"/>
        <charset val="204"/>
      </rPr>
      <t>подпись руководителя юридического лица)</t>
    </r>
  </si>
  <si>
    <t xml:space="preserve">       М.П.</t>
  </si>
  <si>
    <t xml:space="preserve">или </t>
  </si>
  <si>
    <r>
      <t>_______________________________                              _____________________________</t>
    </r>
    <r>
      <rPr>
        <sz val="11"/>
        <color theme="1"/>
        <rFont val="Times New Roman"/>
        <family val="1"/>
        <charset val="204"/>
      </rPr>
      <t xml:space="preserve">              </t>
    </r>
  </si>
  <si>
    <r>
      <t>(Фамилия Имя Отчество физического лица)</t>
    </r>
    <r>
      <rPr>
        <b/>
        <sz val="9"/>
        <color theme="1"/>
        <rFont val="Times New Roman"/>
        <family val="1"/>
        <charset val="204"/>
      </rPr>
      <t xml:space="preserve"> </t>
    </r>
  </si>
  <si>
    <r>
      <t xml:space="preserve">                        </t>
    </r>
    <r>
      <rPr>
        <sz val="9"/>
        <color theme="1"/>
        <rFont val="Times New Roman"/>
        <family val="1"/>
        <charset val="204"/>
      </rPr>
      <t>(подпись физического лица, дата)</t>
    </r>
  </si>
  <si>
    <t xml:space="preserve">Исполнитель: ________________________  </t>
  </si>
  <si>
    <t>Контактный телефон: _________________</t>
  </si>
  <si>
    <t>_____________________________________________________________________________________________________________________________________________________________</t>
  </si>
  <si>
    <t>Форма 11. Информация о наличии (отсутствии) технической</t>
  </si>
  <si>
    <t>возможности подключения (технологического присоединения)</t>
  </si>
  <si>
    <t>к системе теплоснабжения, а также о регистрации и ходе</t>
  </si>
  <si>
    <t>реализации заявок на подключение (технологическое</t>
  </si>
  <si>
    <t>присоединение) к системе теплоснабжения  за 3 квартал</t>
  </si>
  <si>
    <t>Количество поданных заявок о подключении (технологическом присоединении) к системе теплоснабжения в течение квартала</t>
  </si>
  <si>
    <t>Количество исполненных заявок о подключении (технологическом присоединении)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</si>
  <si>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t>
  </si>
  <si>
    <t>Резерв мощности системы теплоснабжения в течение квартала</t>
  </si>
  <si>
    <t>&lt;8&gt; При использовании регулируемой организацией нескольких централизованных систем теплоснабжения, в части сведений о резерве мощности таких систем форма заполняется в отношении каждой централизованной системы теплоснабжения.</t>
  </si>
  <si>
    <t>Форма 9. Информация об основных потребительских</t>
  </si>
  <si>
    <t>характеристиках регулируемых товаров и услуг регулируемых</t>
  </si>
  <si>
    <t>организаций и их соответствии установленным требованиям</t>
  </si>
  <si>
    <t>1 квартал</t>
  </si>
  <si>
    <t>2 квартал</t>
  </si>
  <si>
    <t>3 квартал</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</si>
  <si>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</si>
  <si>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</si>
  <si>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</si>
  <si>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</si>
  <si>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</si>
  <si>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 &lt;**&gt;</t>
  </si>
  <si>
    <r>
      <t xml:space="preserve">Основания приостановления, ограничения и прекращения режима потребления тепловой энергии в случаях, предусмотренных </t>
    </r>
    <r>
      <rPr>
        <sz val="11"/>
        <color rgb="FF0000FF"/>
        <rFont val="Calibri"/>
        <family val="2"/>
        <charset val="204"/>
        <scheme val="minor"/>
      </rPr>
      <t>пунктами 70</t>
    </r>
    <r>
      <rPr>
        <sz val="11"/>
        <color theme="1"/>
        <rFont val="Calibri"/>
        <family val="2"/>
        <charset val="204"/>
        <scheme val="minor"/>
      </rPr>
      <t xml:space="preserve"> и </t>
    </r>
    <r>
      <rPr>
        <sz val="11"/>
        <color rgb="FF0000FF"/>
        <rFont val="Calibri"/>
        <family val="2"/>
        <charset val="204"/>
        <scheme val="minor"/>
      </rPr>
      <t>76</t>
    </r>
    <r>
      <rPr>
        <sz val="11"/>
        <color theme="1"/>
        <rFont val="Calibri"/>
        <family val="2"/>
        <charset val="204"/>
        <scheme val="minor"/>
      </rPr>
      <t xml:space="preserve">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t>
    </r>
    <r>
      <rPr>
        <sz val="11"/>
        <color rgb="FF0000FF"/>
        <rFont val="Calibri"/>
        <family val="2"/>
        <charset val="204"/>
        <scheme val="minor"/>
      </rPr>
      <t>&lt;***&gt;</t>
    </r>
    <r>
      <rPr>
        <sz val="11"/>
        <color theme="1"/>
        <rFont val="Calibri"/>
        <family val="2"/>
        <charset val="204"/>
        <scheme val="minor"/>
      </rPr>
      <t xml:space="preserve"> (Собрание законодательства Российской Федерации, 2012, N 34, ст. 4734; 2016, N 2, ст. 403; N 22, ст. 3228; N 29, ст. 4837; N 49, ст. 6906; 2017, N 8, ст. 1230)</t>
    </r>
  </si>
  <si>
    <t>&lt;**&gt; Заполняется нарастающим итогом.</t>
  </si>
  <si>
    <t>&lt;***&gt; Заполняется в отношении каждого потребителя, в отношении которого введен режим приостановления, ограничения, прекращения потребления тепловой энергии с указанием оснований.</t>
  </si>
  <si>
    <t>Приостановления, ограничения и прекращения режима потребления тепловой энергии не производилось</t>
  </si>
  <si>
    <t>4 квартал</t>
  </si>
  <si>
    <t>Форма 13. Информация о порядке выполнения</t>
  </si>
  <si>
    <t>технологических, технических и других мероприятий,</t>
  </si>
  <si>
    <t>связанных с подключением к подключением (технологическим</t>
  </si>
  <si>
    <t>присоединением)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</si>
  <si>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</si>
  <si>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</si>
  <si>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 xml:space="preserve">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
6) информацию о виде и параметрах теплоносителей (давление и температура);
7) сведения о режимах теплопотребления для объекта капитального строительства (непрерывный, одно-, двухсменный и др.);
8) данные о расположении узла учета тепловой энергии и теплоносителей и контроле их качества;
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
10) информацию о наличии и возможности использования собственных источников тепла для резервирования тепловой нагрузки;
11) банковские реквизиты.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</si>
  <si>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</si>
  <si>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 xml:space="preserve">Федеральный закон от 27 июля 2010г. № 190-ФЗ «О теплоснабжении»
Правила подключения к системам теплоснабжения (утв. постановлением Правительства РФ от 16 апреля 2012г. № 307)
</t>
  </si>
  <si>
    <t>Телефоны и адреса службы, ответственной за прием и обработку заявок на подключение (технологическое присоединение) к системе теплоснабжения</t>
  </si>
  <si>
    <t>Приложение 11</t>
  </si>
  <si>
    <t>АО "Трубодеталь", Цэх по энергетическому обеспечению, 8-351-216-02-70 (2398),                                               454904  г.Челябинск, ул.Челябинская, д.23</t>
  </si>
  <si>
    <t>2017 год</t>
  </si>
  <si>
    <t>Тариф на подключение (технологическое присоединение) к системе теплоснабжения утвержден без заявления АО "Трубодеталь".  АО "Трубодеталь" не осуществляет подключения к тепловым сетям завода. Техническая возможность для этого отсутствует.</t>
  </si>
  <si>
    <r>
      <t xml:space="preserve">АО "ТРУБОДЕТАЛЬ" НЕ ОКАЗЫВАЕТ УСЛУГИ ПО ТЕХНОЛОГИЧЕСКОМУ ПРИСОЕДИНЕНИЮ К СЕТЯМ ТЕПЛОСНАБЖЕНИЯ ПРЕДПРИЯТИЯ!
 ТЕХНИЧЕСКАЯ ВОЗМОЖНОСТЬ ОТСУТСТВУЕТ!
</t>
    </r>
    <r>
      <rPr>
        <b/>
        <sz val="14"/>
        <color theme="1"/>
        <rFont val="Calibri"/>
        <family val="2"/>
        <charset val="204"/>
        <scheme val="minor"/>
      </rPr>
      <t>Документы и тарифы размещены в соответствии с требованиями законодательства.</t>
    </r>
  </si>
</sst>
</file>

<file path=xl/styles.xml><?xml version="1.0" encoding="utf-8"?>
<styleSheet xmlns="http://schemas.openxmlformats.org/spreadsheetml/2006/main">
  <numFmts count="6">
    <numFmt numFmtId="164" formatCode="0.000000"/>
    <numFmt numFmtId="165" formatCode="0.00000000"/>
    <numFmt numFmtId="166" formatCode="#,##0.000"/>
    <numFmt numFmtId="167" formatCode="#,##0.0000"/>
    <numFmt numFmtId="168" formatCode="#,##0.000000"/>
    <numFmt numFmtId="169" formatCode="#,##0.0"/>
  </numFmts>
  <fonts count="40">
    <font>
      <sz val="11"/>
      <color theme="1"/>
      <name val="Calibri"/>
      <family val="2"/>
      <charset val="204"/>
      <scheme val="minor"/>
    </font>
    <font>
      <sz val="10"/>
      <name val="Arial Cyr"/>
    </font>
    <font>
      <sz val="11"/>
      <name val="Calibri"/>
      <family val="2"/>
      <charset val="204"/>
    </font>
    <font>
      <sz val="12"/>
      <color indexed="8"/>
      <name val="Times New Roman"/>
      <family val="1"/>
      <charset val="204"/>
    </font>
    <font>
      <sz val="12"/>
      <name val="Times New Roman"/>
      <family val="1"/>
      <charset val="204"/>
    </font>
    <font>
      <sz val="13"/>
      <color indexed="8"/>
      <name val="Times New Roman"/>
      <family val="1"/>
      <charset val="204"/>
    </font>
    <font>
      <sz val="11"/>
      <color indexed="8"/>
      <name val="Times New Roman"/>
      <family val="1"/>
      <charset val="204"/>
    </font>
    <font>
      <b/>
      <sz val="12"/>
      <color indexed="8"/>
      <name val="Times New Roman"/>
      <family val="1"/>
      <charset val="204"/>
    </font>
    <font>
      <sz val="10"/>
      <name val="Arial Cyr"/>
      <charset val="204"/>
    </font>
    <font>
      <b/>
      <sz val="10"/>
      <name val="Times New Roman"/>
      <family val="1"/>
      <charset val="204"/>
    </font>
    <font>
      <sz val="10"/>
      <name val="Times New Roman"/>
      <family val="1"/>
      <charset val="204"/>
    </font>
    <font>
      <sz val="7"/>
      <name val="Times New Roman"/>
      <family val="1"/>
      <charset val="204"/>
    </font>
    <font>
      <i/>
      <sz val="10"/>
      <name val="Times New Roman"/>
      <family val="1"/>
      <charset val="204"/>
    </font>
    <font>
      <sz val="10"/>
      <name val="Symbol"/>
      <family val="1"/>
      <charset val="2"/>
    </font>
    <font>
      <b/>
      <sz val="7"/>
      <name val="Times New Roman"/>
      <family val="1"/>
      <charset val="204"/>
    </font>
    <font>
      <sz val="8"/>
      <name val="Times New Roman"/>
      <family val="1"/>
      <charset val="204"/>
    </font>
    <font>
      <i/>
      <sz val="12"/>
      <color indexed="8"/>
      <name val="Times New Roman"/>
      <family val="1"/>
      <charset val="204"/>
    </font>
    <font>
      <sz val="10"/>
      <color indexed="8"/>
      <name val="Times New Roman"/>
      <family val="1"/>
      <charset val="204"/>
    </font>
    <font>
      <i/>
      <sz val="12"/>
      <name val="Times New Roman"/>
      <family val="1"/>
      <charset val="204"/>
    </font>
    <font>
      <sz val="9"/>
      <name val="Tahoma"/>
      <family val="2"/>
      <charset val="204"/>
    </font>
    <font>
      <sz val="11"/>
      <color theme="1"/>
      <name val="Calibri"/>
      <family val="2"/>
      <charset val="204"/>
      <scheme val="minor"/>
    </font>
    <font>
      <u/>
      <sz val="11"/>
      <color theme="10"/>
      <name val="Calibri"/>
      <family val="2"/>
      <charset val="204"/>
      <scheme val="minor"/>
    </font>
    <font>
      <sz val="12"/>
      <color indexed="8"/>
      <name val="Calibri"/>
      <family val="2"/>
      <charset val="204"/>
    </font>
    <font>
      <sz val="12"/>
      <color theme="1"/>
      <name val="Calibri"/>
      <family val="2"/>
      <charset val="204"/>
      <scheme val="minor"/>
    </font>
    <font>
      <sz val="12"/>
      <color indexed="9"/>
      <name val="Calibri"/>
      <family val="2"/>
      <charset val="204"/>
    </font>
    <font>
      <b/>
      <sz val="11"/>
      <color theme="1"/>
      <name val="Calibri"/>
      <family val="2"/>
      <charset val="204"/>
      <scheme val="minor"/>
    </font>
    <font>
      <sz val="11"/>
      <color theme="1"/>
      <name val="Calibri"/>
      <family val="2"/>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sz val="11"/>
      <color theme="1"/>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sz val="8"/>
      <color theme="1"/>
      <name val="Times New Roman"/>
      <family val="1"/>
      <charset val="204"/>
    </font>
    <font>
      <b/>
      <sz val="9"/>
      <color theme="1"/>
      <name val="Times New Roman"/>
      <family val="1"/>
      <charset val="204"/>
    </font>
    <font>
      <u/>
      <sz val="11"/>
      <color theme="1"/>
      <name val="Calibri"/>
      <family val="2"/>
      <charset val="204"/>
      <scheme val="minor"/>
    </font>
    <font>
      <sz val="11"/>
      <color rgb="FF0000FF"/>
      <name val="Calibri"/>
      <family val="2"/>
      <charset val="204"/>
      <scheme val="minor"/>
    </font>
    <font>
      <b/>
      <sz val="22"/>
      <color theme="1"/>
      <name val="Calibri"/>
      <family val="2"/>
      <charset val="204"/>
      <scheme val="minor"/>
    </font>
    <font>
      <b/>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22"/>
      </left>
      <right/>
      <top style="thin">
        <color indexed="22"/>
      </top>
      <bottom style="thin">
        <color indexed="2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s>
  <cellStyleXfs count="7">
    <xf numFmtId="0" fontId="0" fillId="0" borderId="0"/>
    <xf numFmtId="0" fontId="21" fillId="0" borderId="0" applyNumberFormat="0" applyFill="0" applyBorder="0" applyAlignment="0" applyProtection="0"/>
    <xf numFmtId="0" fontId="1" fillId="0" borderId="0"/>
    <xf numFmtId="0" fontId="8" fillId="0" borderId="0"/>
    <xf numFmtId="0" fontId="8" fillId="0" borderId="0"/>
    <xf numFmtId="0" fontId="8" fillId="0" borderId="0"/>
    <xf numFmtId="0" fontId="1" fillId="0" borderId="0"/>
  </cellStyleXfs>
  <cellXfs count="230">
    <xf numFmtId="0" fontId="0" fillId="0" borderId="0" xfId="0"/>
    <xf numFmtId="0" fontId="2" fillId="0" borderId="0" xfId="0" applyFont="1"/>
    <xf numFmtId="0" fontId="3" fillId="0" borderId="0" xfId="0" applyFont="1" applyFill="1"/>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indent="2"/>
    </xf>
    <xf numFmtId="49" fontId="3" fillId="0" borderId="0" xfId="0" applyNumberFormat="1" applyFont="1" applyAlignment="1">
      <alignment horizontal="center" vertical="center"/>
    </xf>
    <xf numFmtId="49" fontId="3" fillId="0" borderId="2" xfId="0" applyNumberFormat="1" applyFont="1" applyBorder="1" applyAlignment="1">
      <alignment horizontal="center" vertical="center"/>
    </xf>
    <xf numFmtId="0" fontId="3" fillId="0" borderId="0" xfId="0" applyFont="1"/>
    <xf numFmtId="49" fontId="4" fillId="0" borderId="2" xfId="6" applyNumberFormat="1" applyFont="1" applyFill="1" applyBorder="1" applyAlignment="1" applyProtection="1">
      <alignment vertical="center" wrapText="1"/>
    </xf>
    <xf numFmtId="49" fontId="4" fillId="0" borderId="2" xfId="6" applyNumberFormat="1" applyFont="1" applyFill="1" applyBorder="1" applyAlignment="1" applyProtection="1">
      <alignment horizontal="left" vertical="center" wrapText="1" indent="1"/>
    </xf>
    <xf numFmtId="0" fontId="4" fillId="0" borderId="2" xfId="0" applyFont="1" applyFill="1" applyBorder="1" applyAlignment="1">
      <alignment horizontal="left" vertical="top" wrapText="1" indent="2"/>
    </xf>
    <xf numFmtId="49" fontId="4" fillId="0" borderId="2" xfId="0" applyNumberFormat="1" applyFont="1" applyBorder="1" applyAlignment="1">
      <alignment horizontal="center"/>
    </xf>
    <xf numFmtId="0" fontId="4" fillId="0" borderId="2" xfId="0" applyFont="1" applyFill="1" applyBorder="1" applyAlignment="1">
      <alignment horizontal="left" vertical="top" wrapText="1" indent="4"/>
    </xf>
    <xf numFmtId="49" fontId="3" fillId="0" borderId="2" xfId="0" applyNumberFormat="1" applyFont="1" applyBorder="1" applyAlignment="1">
      <alignment horizontal="center"/>
    </xf>
    <xf numFmtId="0" fontId="3" fillId="0" borderId="0" xfId="0" applyFont="1" applyFill="1" applyBorder="1" applyAlignment="1">
      <alignment horizontal="left" vertical="center"/>
    </xf>
    <xf numFmtId="4" fontId="4" fillId="0" borderId="2" xfId="0" applyNumberFormat="1" applyFont="1" applyFill="1" applyBorder="1" applyAlignment="1">
      <alignment horizontal="center" vertical="center" wrapText="1"/>
    </xf>
    <xf numFmtId="4" fontId="4" fillId="0" borderId="2" xfId="0" applyNumberFormat="1" applyFont="1" applyFill="1" applyBorder="1"/>
    <xf numFmtId="4" fontId="3" fillId="0" borderId="2" xfId="0" applyNumberFormat="1" applyFont="1" applyFill="1" applyBorder="1"/>
    <xf numFmtId="4" fontId="3" fillId="0" borderId="2" xfId="0" applyNumberFormat="1" applyFont="1" applyFill="1" applyBorder="1" applyAlignment="1">
      <alignment horizontal="center" vertical="center" wrapText="1"/>
    </xf>
    <xf numFmtId="169" fontId="6" fillId="0" borderId="2" xfId="0" applyNumberFormat="1" applyFont="1" applyFill="1" applyBorder="1" applyAlignment="1">
      <alignment vertical="center"/>
    </xf>
    <xf numFmtId="49" fontId="4" fillId="0" borderId="2" xfId="0" applyNumberFormat="1" applyFont="1" applyFill="1" applyBorder="1" applyAlignment="1">
      <alignment horizontal="center" vertical="center" wrapText="1"/>
    </xf>
    <xf numFmtId="0" fontId="4" fillId="0" borderId="2" xfId="0" applyFont="1" applyFill="1" applyBorder="1"/>
    <xf numFmtId="0" fontId="4" fillId="0" borderId="2" xfId="0" applyFont="1" applyFill="1" applyBorder="1" applyAlignment="1">
      <alignment horizontal="center" vertical="center" wrapText="1"/>
    </xf>
    <xf numFmtId="0" fontId="3" fillId="0" borderId="2" xfId="0" applyFont="1" applyFill="1" applyBorder="1" applyAlignment="1">
      <alignment horizontal="center"/>
    </xf>
    <xf numFmtId="0" fontId="9" fillId="0" borderId="0" xfId="3" applyFont="1" applyAlignment="1">
      <alignment horizontal="center"/>
    </xf>
    <xf numFmtId="0" fontId="8" fillId="0" borderId="0" xfId="3"/>
    <xf numFmtId="0" fontId="10" fillId="0" borderId="0" xfId="3" applyFont="1"/>
    <xf numFmtId="0" fontId="10" fillId="0" borderId="0" xfId="3" applyFont="1" applyAlignment="1">
      <alignment horizontal="justify"/>
    </xf>
    <xf numFmtId="0" fontId="9" fillId="0" borderId="0" xfId="3" applyFont="1" applyAlignment="1">
      <alignment horizontal="justify"/>
    </xf>
    <xf numFmtId="0" fontId="9" fillId="0" borderId="0" xfId="3" applyFont="1"/>
    <xf numFmtId="0" fontId="10" fillId="0" borderId="0" xfId="3" applyFont="1" applyAlignment="1">
      <alignment horizontal="left" vertical="top" wrapText="1"/>
    </xf>
    <xf numFmtId="0" fontId="10" fillId="0" borderId="0" xfId="3" applyFont="1" applyAlignment="1">
      <alignment horizontal="right"/>
    </xf>
    <xf numFmtId="0" fontId="10" fillId="0" borderId="0" xfId="3" applyFont="1" applyAlignment="1">
      <alignment horizontal="center"/>
    </xf>
    <xf numFmtId="0" fontId="15" fillId="0" borderId="0" xfId="3" applyFont="1"/>
    <xf numFmtId="49" fontId="5" fillId="0" borderId="0" xfId="0" applyNumberFormat="1" applyFont="1" applyAlignment="1">
      <alignment horizontal="left" vertical="center"/>
    </xf>
    <xf numFmtId="0" fontId="3" fillId="0" borderId="0" xfId="0" applyFont="1" applyAlignment="1">
      <alignment horizontal="center" vertical="center" wrapText="1"/>
    </xf>
    <xf numFmtId="0" fontId="0" fillId="0" borderId="0" xfId="0" applyAlignment="1">
      <alignment vertical="center"/>
    </xf>
    <xf numFmtId="169" fontId="0" fillId="0" borderId="0" xfId="0" applyNumberFormat="1"/>
    <xf numFmtId="49" fontId="4" fillId="0" borderId="2" xfId="6" applyNumberFormat="1" applyFont="1" applyFill="1" applyBorder="1" applyAlignment="1" applyProtection="1">
      <alignment horizontal="left" vertical="center" wrapText="1" indent="2"/>
    </xf>
    <xf numFmtId="169" fontId="4" fillId="0" borderId="2" xfId="0" applyNumberFormat="1" applyFont="1" applyFill="1" applyBorder="1"/>
    <xf numFmtId="0" fontId="3" fillId="0" borderId="2" xfId="0" applyFont="1" applyFill="1" applyBorder="1" applyAlignment="1">
      <alignment horizontal="left" vertical="center" wrapText="1" indent="5"/>
    </xf>
    <xf numFmtId="49" fontId="3" fillId="0" borderId="0" xfId="0" applyNumberFormat="1" applyFont="1" applyAlignment="1">
      <alignment horizontal="center"/>
    </xf>
    <xf numFmtId="0" fontId="3" fillId="0" borderId="0" xfId="0" applyFont="1" applyFill="1" applyAlignment="1">
      <alignment horizontal="center" vertical="center" wrapText="1"/>
    </xf>
    <xf numFmtId="0" fontId="0" fillId="0" borderId="0" xfId="0" applyFont="1"/>
    <xf numFmtId="0" fontId="3" fillId="0" borderId="2" xfId="0" applyFont="1" applyFill="1" applyBorder="1" applyAlignment="1">
      <alignment vertical="top"/>
    </xf>
    <xf numFmtId="0" fontId="3" fillId="0" borderId="2" xfId="0" applyFont="1" applyFill="1" applyBorder="1"/>
    <xf numFmtId="0" fontId="3" fillId="0" borderId="0" xfId="0" applyFont="1" applyFill="1" applyAlignment="1">
      <alignment horizontal="center" vertical="center"/>
    </xf>
    <xf numFmtId="0" fontId="0" fillId="0" borderId="0" xfId="0" applyFont="1" applyAlignment="1">
      <alignment horizontal="center" vertical="center"/>
    </xf>
    <xf numFmtId="169" fontId="4" fillId="0" borderId="2" xfId="0" applyNumberFormat="1" applyFont="1" applyFill="1" applyBorder="1" applyAlignment="1">
      <alignment horizontal="center" vertical="center" wrapText="1"/>
    </xf>
    <xf numFmtId="0" fontId="4" fillId="0" borderId="0" xfId="0" applyFont="1"/>
    <xf numFmtId="4" fontId="4" fillId="0" borderId="2" xfId="6" applyNumberFormat="1" applyFont="1" applyFill="1" applyBorder="1" applyAlignment="1" applyProtection="1">
      <alignment horizontal="center" vertical="center" wrapText="1"/>
    </xf>
    <xf numFmtId="0" fontId="4" fillId="0" borderId="2" xfId="0" applyFont="1" applyFill="1" applyBorder="1" applyAlignment="1">
      <alignment horizontal="left" vertical="top" wrapText="1" indent="6"/>
    </xf>
    <xf numFmtId="0" fontId="16" fillId="0" borderId="0" xfId="0" applyFont="1" applyFill="1"/>
    <xf numFmtId="0" fontId="16"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xf numFmtId="0" fontId="17" fillId="0" borderId="0" xfId="0" applyFont="1" applyFill="1"/>
    <xf numFmtId="0" fontId="3" fillId="0" borderId="0" xfId="0" applyFont="1" applyFill="1" applyBorder="1" applyAlignment="1">
      <alignment horizontal="left"/>
    </xf>
    <xf numFmtId="0" fontId="3" fillId="0" borderId="0" xfId="0" applyFont="1" applyBorder="1" applyAlignment="1">
      <alignment horizont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4"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2" fontId="4" fillId="0" borderId="2" xfId="2" applyNumberFormat="1" applyFont="1" applyFill="1" applyBorder="1" applyAlignment="1" applyProtection="1">
      <alignment horizontal="center"/>
    </xf>
    <xf numFmtId="0" fontId="4" fillId="0" borderId="4" xfId="2" applyFont="1" applyFill="1" applyBorder="1" applyAlignment="1" applyProtection="1">
      <alignment vertical="center" wrapText="1"/>
    </xf>
    <xf numFmtId="0" fontId="4" fillId="0" borderId="2" xfId="2" applyFont="1" applyFill="1" applyBorder="1" applyAlignment="1" applyProtection="1">
      <alignment vertical="center" wrapText="1"/>
    </xf>
    <xf numFmtId="0" fontId="4" fillId="0" borderId="2" xfId="5" applyFont="1" applyFill="1" applyBorder="1" applyAlignment="1" applyProtection="1">
      <alignment horizontal="left" vertical="center" wrapText="1"/>
    </xf>
    <xf numFmtId="0" fontId="18" fillId="0" borderId="0" xfId="2" applyFont="1" applyFill="1" applyBorder="1" applyAlignment="1" applyProtection="1">
      <alignment horizontal="left" wrapText="1"/>
    </xf>
    <xf numFmtId="3" fontId="4" fillId="0" borderId="0" xfId="2" applyNumberFormat="1" applyFont="1" applyFill="1" applyBorder="1" applyAlignment="1" applyProtection="1">
      <alignment horizontal="center" wrapText="1"/>
      <protection locked="0"/>
    </xf>
    <xf numFmtId="4" fontId="4" fillId="0" borderId="0" xfId="2" applyNumberFormat="1" applyFont="1" applyFill="1" applyBorder="1" applyAlignment="1" applyProtection="1">
      <alignment horizontal="center" wrapText="1"/>
      <protection locked="0"/>
    </xf>
    <xf numFmtId="0" fontId="3" fillId="0" borderId="0" xfId="0" applyFont="1" applyFill="1" applyBorder="1" applyAlignment="1">
      <alignment horizontal="center"/>
    </xf>
    <xf numFmtId="0" fontId="4" fillId="0" borderId="0" xfId="2" applyFont="1" applyFill="1" applyBorder="1" applyAlignment="1" applyProtection="1">
      <alignment horizontal="left" wrapText="1"/>
    </xf>
    <xf numFmtId="0" fontId="17" fillId="0" borderId="0" xfId="0" applyFont="1" applyFill="1" applyAlignment="1">
      <alignment horizontal="right"/>
    </xf>
    <xf numFmtId="0" fontId="0" fillId="0" borderId="0" xfId="0" applyFill="1"/>
    <xf numFmtId="4" fontId="4" fillId="0" borderId="2" xfId="0" applyNumberFormat="1" applyFont="1" applyFill="1" applyBorder="1" applyAlignment="1">
      <alignment horizontal="right"/>
    </xf>
    <xf numFmtId="0" fontId="7" fillId="0" borderId="2" xfId="0" applyFont="1" applyFill="1" applyBorder="1"/>
    <xf numFmtId="3" fontId="7" fillId="0" borderId="2" xfId="0" applyNumberFormat="1" applyFont="1" applyFill="1" applyBorder="1"/>
    <xf numFmtId="3" fontId="3" fillId="0" borderId="2" xfId="0" applyNumberFormat="1" applyFont="1" applyFill="1" applyBorder="1"/>
    <xf numFmtId="0" fontId="19" fillId="0" borderId="1" xfId="4" applyFont="1" applyFill="1" applyBorder="1" applyAlignment="1" applyProtection="1">
      <alignment horizontal="left" vertical="center" wrapText="1" indent="1"/>
    </xf>
    <xf numFmtId="49" fontId="20" fillId="2" borderId="1" xfId="4" applyNumberFormat="1" applyFont="1" applyFill="1" applyBorder="1" applyAlignment="1" applyProtection="1">
      <alignment horizontal="left" vertical="center" wrapText="1" indent="2"/>
      <protection locked="0"/>
    </xf>
    <xf numFmtId="1" fontId="3" fillId="0" borderId="2" xfId="0" applyNumberFormat="1" applyFont="1" applyFill="1" applyBorder="1" applyAlignment="1">
      <alignment horizontal="center" vertical="top"/>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3" fillId="0" borderId="0" xfId="0" applyFont="1"/>
    <xf numFmtId="0" fontId="23" fillId="0" borderId="0" xfId="0" applyFont="1" applyFill="1" applyAlignment="1">
      <alignment vertical="center"/>
    </xf>
    <xf numFmtId="0" fontId="23" fillId="0" borderId="0" xfId="0" applyFont="1" applyAlignment="1">
      <alignment horizontal="center" vertical="center"/>
    </xf>
    <xf numFmtId="167" fontId="23" fillId="0" borderId="0" xfId="0" applyNumberFormat="1" applyFont="1"/>
    <xf numFmtId="164" fontId="23" fillId="0" borderId="0" xfId="0" applyNumberFormat="1" applyFont="1"/>
    <xf numFmtId="4" fontId="3" fillId="0" borderId="2" xfId="0" applyNumberFormat="1" applyFont="1" applyFill="1" applyBorder="1" applyAlignment="1">
      <alignment vertical="center"/>
    </xf>
    <xf numFmtId="165" fontId="23" fillId="0" borderId="0" xfId="0" applyNumberFormat="1" applyFont="1"/>
    <xf numFmtId="168" fontId="24" fillId="0" borderId="0" xfId="0" applyNumberFormat="1" applyFont="1"/>
    <xf numFmtId="0" fontId="24" fillId="0" borderId="0" xfId="0" applyFont="1"/>
    <xf numFmtId="168" fontId="23" fillId="0" borderId="0" xfId="0" applyNumberFormat="1" applyFont="1"/>
    <xf numFmtId="169" fontId="3"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167" fontId="4" fillId="0" borderId="16" xfId="0" applyNumberFormat="1" applyFont="1" applyFill="1" applyBorder="1" applyAlignment="1" applyProtection="1">
      <alignment horizontal="right" vertical="center" wrapText="1"/>
      <protection locked="0"/>
    </xf>
    <xf numFmtId="4" fontId="6" fillId="0" borderId="2" xfId="0" applyNumberFormat="1" applyFont="1" applyFill="1" applyBorder="1" applyAlignment="1">
      <alignment vertical="center"/>
    </xf>
    <xf numFmtId="0" fontId="0" fillId="0" borderId="0" xfId="0" applyFill="1" applyAlignment="1">
      <alignment vertical="center"/>
    </xf>
    <xf numFmtId="4" fontId="19" fillId="0" borderId="15" xfId="4" applyNumberFormat="1" applyFont="1" applyFill="1" applyBorder="1" applyAlignment="1" applyProtection="1">
      <alignment horizontal="right" vertical="center" wrapText="1"/>
    </xf>
    <xf numFmtId="0" fontId="21" fillId="0" borderId="2" xfId="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 fontId="23" fillId="0" borderId="0" xfId="0" applyNumberFormat="1" applyFont="1"/>
    <xf numFmtId="0" fontId="0" fillId="0" borderId="0" xfId="0" applyAlignment="1">
      <alignment horizontal="justify" vertical="center"/>
    </xf>
    <xf numFmtId="0" fontId="0" fillId="0" borderId="17" xfId="0" applyBorder="1" applyAlignment="1">
      <alignment horizontal="justify" vertical="top" wrapText="1"/>
    </xf>
    <xf numFmtId="0" fontId="0" fillId="0" borderId="18" xfId="0" applyBorder="1" applyAlignment="1">
      <alignment vertical="center" wrapText="1"/>
    </xf>
    <xf numFmtId="0" fontId="0" fillId="0" borderId="19" xfId="0" applyBorder="1" applyAlignment="1">
      <alignment vertical="top" wrapText="1"/>
    </xf>
    <xf numFmtId="0" fontId="0" fillId="0" borderId="20" xfId="0" applyBorder="1" applyAlignment="1">
      <alignment vertical="center" wrapText="1"/>
    </xf>
    <xf numFmtId="0" fontId="0" fillId="0" borderId="19" xfId="0" applyBorder="1" applyAlignment="1">
      <alignment horizontal="justify" vertical="top" wrapText="1"/>
    </xf>
    <xf numFmtId="0" fontId="21" fillId="0" borderId="20" xfId="1" applyBorder="1" applyAlignment="1">
      <alignment vertical="center" wrapText="1"/>
    </xf>
    <xf numFmtId="0" fontId="31" fillId="0" borderId="0" xfId="0" applyFont="1" applyAlignment="1">
      <alignment horizontal="justify"/>
    </xf>
    <xf numFmtId="0" fontId="31" fillId="0" borderId="24" xfId="0" applyFont="1" applyBorder="1" applyAlignment="1">
      <alignment horizontal="center" wrapText="1"/>
    </xf>
    <xf numFmtId="0" fontId="31" fillId="0" borderId="20" xfId="0" applyFont="1" applyBorder="1" applyAlignment="1">
      <alignment horizontal="center" wrapText="1"/>
    </xf>
    <xf numFmtId="0" fontId="31" fillId="0" borderId="20" xfId="0" applyFont="1" applyBorder="1" applyAlignment="1">
      <alignment wrapText="1"/>
    </xf>
    <xf numFmtId="0" fontId="35" fillId="0" borderId="0" xfId="0" applyFont="1" applyAlignment="1">
      <alignment horizontal="justify"/>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27" fillId="0" borderId="0" xfId="0" applyFont="1" applyAlignment="1">
      <alignment horizontal="left"/>
    </xf>
    <xf numFmtId="0" fontId="33" fillId="0" borderId="0" xfId="0" applyFont="1" applyAlignment="1">
      <alignment horizontal="left"/>
    </xf>
    <xf numFmtId="0" fontId="0" fillId="0" borderId="0" xfId="0" applyAlignment="1">
      <alignment horizontal="left"/>
    </xf>
    <xf numFmtId="0" fontId="34" fillId="0" borderId="0" xfId="0" applyFont="1" applyAlignment="1">
      <alignment horizontal="left"/>
    </xf>
    <xf numFmtId="0" fontId="31" fillId="0" borderId="19" xfId="0" applyFont="1" applyBorder="1" applyAlignment="1">
      <alignment horizontal="left" vertical="top" wrapText="1"/>
    </xf>
    <xf numFmtId="0" fontId="31" fillId="0" borderId="19" xfId="0" applyFont="1" applyBorder="1" applyAlignment="1">
      <alignment horizontal="left" wrapText="1"/>
    </xf>
    <xf numFmtId="0" fontId="29" fillId="0" borderId="0" xfId="0" applyFont="1" applyAlignment="1">
      <alignment horizontal="right"/>
    </xf>
    <xf numFmtId="0" fontId="28"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horizontal="left" vertical="top" wrapText="1"/>
    </xf>
    <xf numFmtId="0" fontId="0" fillId="0" borderId="0" xfId="0" applyFont="1" applyAlignment="1">
      <alignment horizontal="justify" vertical="center"/>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justify" vertical="center"/>
    </xf>
    <xf numFmtId="0" fontId="0" fillId="0" borderId="2" xfId="0" applyBorder="1" applyAlignment="1">
      <alignment horizontal="center" vertical="center"/>
    </xf>
    <xf numFmtId="0" fontId="0" fillId="0" borderId="2" xfId="0" applyBorder="1" applyAlignment="1">
      <alignment horizontal="center"/>
    </xf>
    <xf numFmtId="0" fontId="0" fillId="0" borderId="20" xfId="0" applyBorder="1" applyAlignment="1">
      <alignment horizontal="justify" vertical="top" wrapText="1"/>
    </xf>
    <xf numFmtId="0" fontId="21" fillId="0" borderId="19" xfId="1" applyBorder="1" applyAlignment="1">
      <alignment horizontal="justify" vertical="top" wrapText="1"/>
    </xf>
    <xf numFmtId="0" fontId="0" fillId="0" borderId="18" xfId="0" applyBorder="1" applyAlignment="1">
      <alignment vertical="top" wrapText="1"/>
    </xf>
    <xf numFmtId="0" fontId="0" fillId="0" borderId="20" xfId="0" applyBorder="1" applyAlignment="1">
      <alignment vertical="top" wrapText="1"/>
    </xf>
    <xf numFmtId="0" fontId="3" fillId="0" borderId="17" xfId="0" applyFont="1" applyFill="1" applyBorder="1" applyAlignment="1">
      <alignment horizontal="left" vertical="center" wrapText="1"/>
    </xf>
    <xf numFmtId="3" fontId="6" fillId="0" borderId="2" xfId="0" applyNumberFormat="1" applyFont="1" applyFill="1" applyBorder="1" applyAlignment="1">
      <alignment vertical="center"/>
    </xf>
    <xf numFmtId="166" fontId="0" fillId="0" borderId="2" xfId="0" applyNumberFormat="1" applyFill="1" applyBorder="1"/>
    <xf numFmtId="0" fontId="0" fillId="0" borderId="0" xfId="0" applyAlignment="1">
      <alignment horizontal="center" vertical="center"/>
    </xf>
    <xf numFmtId="0" fontId="21" fillId="0" borderId="0" xfId="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25" fillId="0" borderId="0" xfId="0" applyFont="1" applyAlignment="1">
      <alignment horizontal="center" vertical="center"/>
    </xf>
    <xf numFmtId="4" fontId="4" fillId="0" borderId="3" xfId="0" applyNumberFormat="1" applyFont="1" applyFill="1" applyBorder="1" applyAlignment="1">
      <alignment horizontal="left" vertical="top" wrapText="1"/>
    </xf>
    <xf numFmtId="4" fontId="3" fillId="0" borderId="10" xfId="0" applyNumberFormat="1" applyFont="1" applyFill="1" applyBorder="1" applyAlignment="1"/>
    <xf numFmtId="0" fontId="4" fillId="0" borderId="3" xfId="0" applyFont="1" applyFill="1" applyBorder="1" applyAlignment="1">
      <alignment horizontal="left" vertical="top" wrapText="1"/>
    </xf>
    <xf numFmtId="0" fontId="3" fillId="0" borderId="10" xfId="0" applyFont="1" applyFill="1" applyBorder="1" applyAlignment="1"/>
    <xf numFmtId="0" fontId="3" fillId="0" borderId="0" xfId="0" applyFont="1" applyAlignment="1">
      <alignment horizontal="center" vertical="center" wrapText="1"/>
    </xf>
    <xf numFmtId="0" fontId="22" fillId="0" borderId="0" xfId="0" applyFont="1" applyAlignment="1">
      <alignment vertical="center"/>
    </xf>
    <xf numFmtId="0" fontId="3" fillId="0" borderId="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10" xfId="0" applyFont="1" applyFill="1" applyBorder="1" applyAlignment="1">
      <alignment horizontal="center" wrapText="1"/>
    </xf>
    <xf numFmtId="0" fontId="0" fillId="0" borderId="10" xfId="0" applyBorder="1" applyAlignment="1">
      <alignment horizontal="center" vertical="center" wrapText="1"/>
    </xf>
    <xf numFmtId="4" fontId="0" fillId="0" borderId="10" xfId="0" applyNumberFormat="1" applyBorder="1" applyAlignment="1"/>
    <xf numFmtId="4" fontId="6" fillId="0" borderId="10" xfId="0" applyNumberFormat="1" applyFont="1" applyBorder="1" applyAlignment="1"/>
    <xf numFmtId="4" fontId="6" fillId="0" borderId="10" xfId="0" applyNumberFormat="1" applyFont="1" applyFill="1" applyBorder="1" applyAlignment="1"/>
    <xf numFmtId="0" fontId="3" fillId="0" borderId="0" xfId="0" applyFont="1" applyFill="1" applyAlignment="1">
      <alignment horizontal="center" vertical="center" wrapText="1"/>
    </xf>
    <xf numFmtId="0" fontId="4" fillId="0" borderId="3" xfId="0" applyFont="1" applyFill="1" applyBorder="1" applyAlignment="1">
      <alignment horizontal="center"/>
    </xf>
    <xf numFmtId="0" fontId="4" fillId="0" borderId="10"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69" fontId="4" fillId="0" borderId="3" xfId="0" applyNumberFormat="1" applyFont="1" applyFill="1" applyBorder="1" applyAlignment="1">
      <alignment horizontal="left" vertical="top" wrapText="1"/>
    </xf>
    <xf numFmtId="169" fontId="0" fillId="0" borderId="10" xfId="0" applyNumberFormat="1" applyBorder="1" applyAlignment="1"/>
    <xf numFmtId="0" fontId="0" fillId="0" borderId="0" xfId="0"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horizontal="left"/>
    </xf>
    <xf numFmtId="0" fontId="5" fillId="0" borderId="0" xfId="0" applyFont="1" applyFill="1" applyAlignment="1">
      <alignment horizontal="center" vertical="center" wrapText="1"/>
    </xf>
    <xf numFmtId="0" fontId="3" fillId="0" borderId="2"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49" fontId="3" fillId="0" borderId="3" xfId="0" applyNumberFormat="1" applyFont="1" applyFill="1" applyBorder="1" applyAlignment="1">
      <alignment horizontal="center" vertical="justify"/>
    </xf>
    <xf numFmtId="49" fontId="3" fillId="0" borderId="10" xfId="0" applyNumberFormat="1" applyFont="1" applyFill="1" applyBorder="1" applyAlignment="1">
      <alignment horizontal="center" vertical="justify"/>
    </xf>
    <xf numFmtId="49" fontId="3" fillId="0" borderId="3"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4" fillId="0" borderId="2"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4" fontId="4" fillId="0" borderId="12" xfId="2" applyNumberFormat="1" applyFont="1" applyFill="1" applyBorder="1" applyAlignment="1" applyProtection="1">
      <alignment horizontal="center" vertical="center" wrapText="1"/>
      <protection locked="0"/>
    </xf>
    <xf numFmtId="4" fontId="4" fillId="0" borderId="4" xfId="2" applyNumberFormat="1" applyFont="1" applyFill="1" applyBorder="1" applyAlignment="1" applyProtection="1">
      <alignment horizontal="center" vertical="center" wrapText="1"/>
      <protection locked="0"/>
    </xf>
    <xf numFmtId="0" fontId="3" fillId="0" borderId="8" xfId="0" applyFont="1" applyFill="1" applyBorder="1" applyAlignment="1">
      <alignment horizontal="center"/>
    </xf>
    <xf numFmtId="0" fontId="3" fillId="0" borderId="2" xfId="0" applyFont="1" applyFill="1" applyBorder="1" applyAlignment="1">
      <alignment horizontal="center"/>
    </xf>
    <xf numFmtId="0" fontId="3" fillId="0" borderId="5" xfId="0" applyFont="1" applyFill="1" applyBorder="1" applyAlignment="1">
      <alignment horizontal="center" vertical="justify"/>
    </xf>
    <xf numFmtId="0" fontId="3" fillId="0" borderId="6" xfId="0" applyFont="1" applyFill="1" applyBorder="1" applyAlignment="1">
      <alignment horizontal="center" vertical="justify"/>
    </xf>
    <xf numFmtId="0" fontId="3" fillId="0" borderId="13" xfId="0" applyFont="1" applyFill="1" applyBorder="1" applyAlignment="1">
      <alignment horizontal="center" vertical="justify"/>
    </xf>
    <xf numFmtId="0" fontId="3" fillId="0" borderId="14" xfId="0" applyFont="1" applyFill="1" applyBorder="1" applyAlignment="1">
      <alignment horizontal="center" vertical="justify"/>
    </xf>
    <xf numFmtId="0" fontId="3" fillId="0" borderId="7" xfId="0" applyFont="1" applyFill="1" applyBorder="1" applyAlignment="1">
      <alignment horizontal="center" vertical="justify"/>
    </xf>
    <xf numFmtId="0" fontId="3" fillId="0" borderId="9" xfId="0" applyFont="1" applyFill="1" applyBorder="1" applyAlignment="1">
      <alignment horizontal="center" vertical="justify"/>
    </xf>
    <xf numFmtId="0" fontId="3" fillId="0" borderId="0" xfId="0" applyFont="1" applyFill="1" applyAlignment="1">
      <alignment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36" fillId="0" borderId="0" xfId="1" applyFont="1" applyAlignment="1">
      <alignment horizontal="center" vertical="center"/>
    </xf>
    <xf numFmtId="0" fontId="10" fillId="0" borderId="0" xfId="3" applyFont="1" applyAlignment="1">
      <alignment horizontal="justify" vertical="top" wrapText="1"/>
    </xf>
    <xf numFmtId="0" fontId="31" fillId="0" borderId="0" xfId="0" applyFont="1" applyAlignment="1">
      <alignment horizontal="left" vertical="top" wrapText="1"/>
    </xf>
    <xf numFmtId="0" fontId="0" fillId="0" borderId="0" xfId="0"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31" fillId="0" borderId="19" xfId="0" applyFont="1" applyBorder="1" applyAlignment="1">
      <alignment horizontal="left" vertical="top" wrapText="1"/>
    </xf>
    <xf numFmtId="0" fontId="31" fillId="0" borderId="25" xfId="0" applyFont="1" applyBorder="1" applyAlignment="1">
      <alignment horizontal="center" wrapText="1"/>
    </xf>
    <xf numFmtId="0" fontId="31" fillId="0" borderId="23" xfId="0" applyFont="1" applyBorder="1" applyAlignment="1">
      <alignment horizontal="center" wrapText="1"/>
    </xf>
    <xf numFmtId="0" fontId="31" fillId="0" borderId="18" xfId="0" applyFont="1" applyBorder="1" applyAlignment="1">
      <alignment horizontal="center" wrapText="1"/>
    </xf>
    <xf numFmtId="0" fontId="31" fillId="0" borderId="21" xfId="0" applyFont="1" applyBorder="1" applyAlignment="1">
      <alignment horizontal="center" wrapText="1"/>
    </xf>
    <xf numFmtId="0" fontId="31" fillId="0" borderId="19" xfId="0" applyFont="1" applyBorder="1" applyAlignment="1">
      <alignment horizontal="center" wrapText="1"/>
    </xf>
    <xf numFmtId="0" fontId="38" fillId="0" borderId="0" xfId="0" applyFont="1" applyAlignment="1">
      <alignment horizontal="center" vertical="top" wrapText="1"/>
    </xf>
    <xf numFmtId="0" fontId="38" fillId="0" borderId="0" xfId="0" applyFont="1" applyAlignment="1">
      <alignment horizontal="center" vertical="top"/>
    </xf>
  </cellXfs>
  <cellStyles count="7">
    <cellStyle name="Гиперссылка" xfId="1" builtinId="8"/>
    <cellStyle name="Обычный" xfId="0" builtinId="0"/>
    <cellStyle name="Обычный_Калькуляция воды" xfId="2"/>
    <cellStyle name="Обычный_Книга1" xfId="3"/>
    <cellStyle name="Обычный_Мониторинг инвестиций" xfId="4"/>
    <cellStyle name="Обычный_тарифы на 2002г с 1-01" xfId="5"/>
    <cellStyle name="Обычный_Тепло"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pp003/Local%20Settings/Temp/&#1042;&#1089;&#1103;%20&#1087;&#1088;&#1072;&#1074;&#1076;&#1072;%20&#1086;%20&#1082;&#1086;&#1090;&#1077;&#1083;&#1100;&#1085;&#1099;&#1093;/&#1044;&#1054;&#1075;&#1086;&#1074;&#1086;&#1088;&#1072;%20&#1087;&#1086;%20&#1087;&#1086;&#1089;.&#1053;&#1054;&#1074;&#1086;&#1089;&#1080;&#1085;&#1077;&#1075;&#1083;&#1072;&#1079;&#1086;&#1074;&#1089;&#1082;&#1080;&#1081;%20%202010&#1075;/2008&#1075;%20&#1084;&#1072;&#1077;/&#1044;&#1054;&#1043;&#1054;&#1074;&#1086;&#1088;&#1072;%202008&#1075;/&#1076;&#1086;&#1075;&#1086;&#1074;&#1086;&#1088;&#1091;&#1096;&#1082;&#1080;%202008&#1075;/&#1058;&#1088;&#1091;&#1073;&#1089;&#1087;&#1077;&#1094;&#1076;&#1077;&#1090;&#1072;&#1083;&#11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цеха перерасчет"/>
      <sheetName val="отопление"/>
      <sheetName val="ГВС"/>
      <sheetName val="Вентиляция"/>
    </sheetNames>
    <sheetDataSet>
      <sheetData sheetId="0" refreshError="1"/>
      <sheetData sheetId="1" refreshError="1">
        <row r="27">
          <cell r="C27">
            <v>83.9</v>
          </cell>
        </row>
        <row r="28">
          <cell r="C28">
            <v>56.2</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arif@tarif74.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tarif@tarif74.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rubodetal.r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workbookViewId="0">
      <selection activeCell="M11" sqref="M11"/>
    </sheetView>
  </sheetViews>
  <sheetFormatPr defaultRowHeight="15"/>
  <sheetData>
    <row r="1" spans="1:10">
      <c r="A1" s="228" t="s">
        <v>487</v>
      </c>
      <c r="B1" s="229"/>
      <c r="C1" s="229"/>
      <c r="D1" s="229"/>
      <c r="E1" s="229"/>
      <c r="F1" s="229"/>
      <c r="G1" s="229"/>
      <c r="H1" s="229"/>
      <c r="I1" s="229"/>
      <c r="J1" s="229"/>
    </row>
    <row r="2" spans="1:10">
      <c r="A2" s="229"/>
      <c r="B2" s="229"/>
      <c r="C2" s="229"/>
      <c r="D2" s="229"/>
      <c r="E2" s="229"/>
      <c r="F2" s="229"/>
      <c r="G2" s="229"/>
      <c r="H2" s="229"/>
      <c r="I2" s="229"/>
      <c r="J2" s="229"/>
    </row>
    <row r="3" spans="1:10">
      <c r="A3" s="229"/>
      <c r="B3" s="229"/>
      <c r="C3" s="229"/>
      <c r="D3" s="229"/>
      <c r="E3" s="229"/>
      <c r="F3" s="229"/>
      <c r="G3" s="229"/>
      <c r="H3" s="229"/>
      <c r="I3" s="229"/>
      <c r="J3" s="229"/>
    </row>
    <row r="4" spans="1:10">
      <c r="A4" s="229"/>
      <c r="B4" s="229"/>
      <c r="C4" s="229"/>
      <c r="D4" s="229"/>
      <c r="E4" s="229"/>
      <c r="F4" s="229"/>
      <c r="G4" s="229"/>
      <c r="H4" s="229"/>
      <c r="I4" s="229"/>
      <c r="J4" s="229"/>
    </row>
    <row r="5" spans="1:10">
      <c r="A5" s="229"/>
      <c r="B5" s="229"/>
      <c r="C5" s="229"/>
      <c r="D5" s="229"/>
      <c r="E5" s="229"/>
      <c r="F5" s="229"/>
      <c r="G5" s="229"/>
      <c r="H5" s="229"/>
      <c r="I5" s="229"/>
      <c r="J5" s="229"/>
    </row>
    <row r="6" spans="1:10">
      <c r="A6" s="229"/>
      <c r="B6" s="229"/>
      <c r="C6" s="229"/>
      <c r="D6" s="229"/>
      <c r="E6" s="229"/>
      <c r="F6" s="229"/>
      <c r="G6" s="229"/>
      <c r="H6" s="229"/>
      <c r="I6" s="229"/>
      <c r="J6" s="229"/>
    </row>
    <row r="7" spans="1:10">
      <c r="A7" s="229"/>
      <c r="B7" s="229"/>
      <c r="C7" s="229"/>
      <c r="D7" s="229"/>
      <c r="E7" s="229"/>
      <c r="F7" s="229"/>
      <c r="G7" s="229"/>
      <c r="H7" s="229"/>
      <c r="I7" s="229"/>
      <c r="J7" s="229"/>
    </row>
    <row r="8" spans="1:10" ht="145.5" customHeight="1">
      <c r="A8" s="229"/>
      <c r="B8" s="229"/>
      <c r="C8" s="229"/>
      <c r="D8" s="229"/>
      <c r="E8" s="229"/>
      <c r="F8" s="229"/>
      <c r="G8" s="229"/>
      <c r="H8" s="229"/>
      <c r="I8" s="229"/>
      <c r="J8" s="229"/>
    </row>
  </sheetData>
  <mergeCells count="1">
    <mergeCell ref="A1:J8"/>
  </mergeCells>
  <pageMargins left="0.70866141732283472" right="0.70866141732283472" top="0.74803149606299213" bottom="0.74803149606299213" header="0.31496062992125984" footer="0.31496062992125984"/>
  <pageSetup paperSize="9" scale="95" orientation="portrait" horizontalDpi="0" verticalDpi="0" r:id="rId1"/>
</worksheet>
</file>

<file path=xl/worksheets/sheet10.xml><?xml version="1.0" encoding="utf-8"?>
<worksheet xmlns="http://schemas.openxmlformats.org/spreadsheetml/2006/main" xmlns:r="http://schemas.openxmlformats.org/officeDocument/2006/relationships">
  <dimension ref="B1:T19"/>
  <sheetViews>
    <sheetView workbookViewId="0">
      <selection activeCell="C16" sqref="C16"/>
    </sheetView>
  </sheetViews>
  <sheetFormatPr defaultRowHeight="15.75"/>
  <cols>
    <col min="1" max="1" width="2.85546875" customWidth="1"/>
    <col min="2" max="2" width="28.28515625" style="2" customWidth="1"/>
    <col min="3" max="3" width="20.7109375" style="2" customWidth="1"/>
    <col min="4" max="16" width="9.140625" style="2"/>
    <col min="17" max="20" width="9.140625" style="83"/>
  </cols>
  <sheetData>
    <row r="1" spans="2:15">
      <c r="O1" s="82" t="s">
        <v>316</v>
      </c>
    </row>
    <row r="3" spans="2:15">
      <c r="B3" s="183" t="s">
        <v>371</v>
      </c>
      <c r="C3" s="183"/>
      <c r="D3" s="183"/>
      <c r="E3" s="183"/>
      <c r="F3" s="183"/>
      <c r="G3" s="183"/>
      <c r="H3" s="183"/>
      <c r="I3" s="183"/>
      <c r="J3" s="183"/>
      <c r="K3" s="183"/>
      <c r="L3" s="183"/>
      <c r="M3" s="183"/>
    </row>
    <row r="4" spans="2:15" hidden="1">
      <c r="B4" s="64"/>
      <c r="C4" s="64"/>
      <c r="D4" s="64"/>
      <c r="E4" s="64"/>
      <c r="F4" s="64"/>
      <c r="G4" s="64"/>
      <c r="H4" s="64"/>
      <c r="I4" s="64"/>
      <c r="J4" s="64"/>
      <c r="K4" s="64"/>
      <c r="L4" s="64"/>
      <c r="M4" s="64"/>
    </row>
    <row r="5" spans="2:15" hidden="1">
      <c r="B5" s="5" t="s">
        <v>5</v>
      </c>
      <c r="C5" s="206"/>
      <c r="D5" s="206"/>
      <c r="E5" s="206"/>
      <c r="F5" s="206"/>
      <c r="G5" s="206"/>
      <c r="H5" s="206"/>
      <c r="I5" s="206"/>
    </row>
    <row r="6" spans="2:15" hidden="1">
      <c r="B6" s="5" t="s">
        <v>8</v>
      </c>
      <c r="C6" s="206"/>
      <c r="D6" s="206"/>
      <c r="E6" s="206"/>
      <c r="F6" s="206"/>
      <c r="G6" s="206"/>
      <c r="H6" s="206"/>
      <c r="I6" s="206"/>
    </row>
    <row r="7" spans="2:15" hidden="1">
      <c r="B7" s="5" t="s">
        <v>9</v>
      </c>
      <c r="C7" s="206"/>
      <c r="D7" s="206"/>
      <c r="E7" s="206"/>
      <c r="F7" s="206"/>
      <c r="G7" s="206"/>
      <c r="H7" s="206"/>
      <c r="I7" s="206"/>
    </row>
    <row r="8" spans="2:15" hidden="1">
      <c r="B8" s="5" t="s">
        <v>13</v>
      </c>
      <c r="C8" s="206"/>
      <c r="D8" s="206"/>
      <c r="E8" s="206"/>
      <c r="F8" s="206"/>
      <c r="G8" s="206"/>
      <c r="H8" s="206"/>
      <c r="I8" s="206"/>
    </row>
    <row r="9" spans="2:15">
      <c r="N9" s="205" t="s">
        <v>343</v>
      </c>
      <c r="O9" s="205"/>
    </row>
    <row r="10" spans="2:15">
      <c r="B10" s="214" t="s">
        <v>311</v>
      </c>
      <c r="C10" s="214" t="s">
        <v>403</v>
      </c>
      <c r="D10" s="206" t="s">
        <v>372</v>
      </c>
      <c r="E10" s="206"/>
      <c r="F10" s="206"/>
      <c r="G10" s="206"/>
      <c r="H10" s="206"/>
      <c r="I10" s="206"/>
      <c r="J10" s="206"/>
      <c r="K10" s="206"/>
      <c r="L10" s="206"/>
      <c r="M10" s="206"/>
      <c r="N10" s="214" t="s">
        <v>312</v>
      </c>
      <c r="O10" s="214"/>
    </row>
    <row r="11" spans="2:15">
      <c r="B11" s="214"/>
      <c r="C11" s="214"/>
      <c r="D11" s="206" t="s">
        <v>354</v>
      </c>
      <c r="E11" s="206"/>
      <c r="F11" s="206"/>
      <c r="G11" s="206"/>
      <c r="H11" s="206"/>
      <c r="I11" s="206" t="s">
        <v>355</v>
      </c>
      <c r="J11" s="206"/>
      <c r="K11" s="206"/>
      <c r="L11" s="206"/>
      <c r="M11" s="206"/>
      <c r="N11" s="214"/>
      <c r="O11" s="214"/>
    </row>
    <row r="12" spans="2:15">
      <c r="B12" s="214"/>
      <c r="C12" s="214"/>
      <c r="D12" s="33" t="s">
        <v>344</v>
      </c>
      <c r="E12" s="33" t="s">
        <v>345</v>
      </c>
      <c r="F12" s="33" t="s">
        <v>346</v>
      </c>
      <c r="G12" s="33" t="s">
        <v>347</v>
      </c>
      <c r="H12" s="33" t="s">
        <v>348</v>
      </c>
      <c r="I12" s="33" t="s">
        <v>344</v>
      </c>
      <c r="J12" s="33" t="s">
        <v>345</v>
      </c>
      <c r="K12" s="33" t="s">
        <v>346</v>
      </c>
      <c r="L12" s="33" t="s">
        <v>347</v>
      </c>
      <c r="M12" s="33" t="s">
        <v>348</v>
      </c>
      <c r="N12" s="214"/>
      <c r="O12" s="214"/>
    </row>
    <row r="13" spans="2:15">
      <c r="B13" s="85" t="s">
        <v>351</v>
      </c>
      <c r="C13" s="86"/>
      <c r="D13" s="86">
        <f>E13+F13+G13+H13</f>
        <v>0</v>
      </c>
      <c r="E13" s="86">
        <f>E14+E15</f>
        <v>0</v>
      </c>
      <c r="F13" s="86">
        <f>F14+F15</f>
        <v>0</v>
      </c>
      <c r="G13" s="86">
        <f>G14+G15</f>
        <v>0</v>
      </c>
      <c r="H13" s="86">
        <f>H14+H15</f>
        <v>0</v>
      </c>
      <c r="I13" s="86">
        <f>J13+K13+L13+M13</f>
        <v>0</v>
      </c>
      <c r="J13" s="86">
        <f>J14+J15</f>
        <v>0</v>
      </c>
      <c r="K13" s="86">
        <f>K14+K15</f>
        <v>0</v>
      </c>
      <c r="L13" s="86">
        <f>L14+L15</f>
        <v>0</v>
      </c>
      <c r="M13" s="86">
        <f>M14+M15</f>
        <v>0</v>
      </c>
      <c r="N13" s="207" t="s">
        <v>1</v>
      </c>
      <c r="O13" s="208"/>
    </row>
    <row r="14" spans="2:15">
      <c r="B14" s="55" t="s">
        <v>352</v>
      </c>
      <c r="C14" s="87">
        <v>0</v>
      </c>
      <c r="D14" s="87">
        <f>E14+F14+G14+H14</f>
        <v>0</v>
      </c>
      <c r="E14" s="87">
        <v>0</v>
      </c>
      <c r="F14" s="87"/>
      <c r="G14" s="87">
        <v>0</v>
      </c>
      <c r="H14" s="87">
        <v>0</v>
      </c>
      <c r="I14" s="87">
        <f>J14+K14+L14+M14</f>
        <v>0</v>
      </c>
      <c r="J14" s="87"/>
      <c r="K14" s="87"/>
      <c r="L14" s="87"/>
      <c r="M14" s="87">
        <v>0</v>
      </c>
      <c r="N14" s="209"/>
      <c r="O14" s="210"/>
    </row>
    <row r="15" spans="2:15">
      <c r="B15" s="55" t="s">
        <v>353</v>
      </c>
      <c r="C15" s="87">
        <v>0</v>
      </c>
      <c r="D15" s="87">
        <f>E15+F15+G15+H15</f>
        <v>0</v>
      </c>
      <c r="E15" s="87">
        <v>0</v>
      </c>
      <c r="F15" s="87"/>
      <c r="G15" s="87"/>
      <c r="H15" s="87">
        <v>0</v>
      </c>
      <c r="I15" s="87">
        <f>J15+K15+L15+M15</f>
        <v>0</v>
      </c>
      <c r="J15" s="87"/>
      <c r="K15" s="87"/>
      <c r="L15" s="87"/>
      <c r="M15" s="87">
        <v>0</v>
      </c>
      <c r="N15" s="211"/>
      <c r="O15" s="212"/>
    </row>
    <row r="18" spans="2:13">
      <c r="B18" s="2" t="s">
        <v>273</v>
      </c>
    </row>
    <row r="19" spans="2:13" ht="36.75" customHeight="1">
      <c r="B19" s="213" t="s">
        <v>349</v>
      </c>
      <c r="C19" s="213"/>
      <c r="D19" s="213"/>
      <c r="E19" s="213"/>
      <c r="F19" s="213"/>
      <c r="G19" s="213"/>
      <c r="H19" s="213"/>
      <c r="I19" s="213"/>
      <c r="J19" s="213"/>
      <c r="K19" s="213"/>
      <c r="L19" s="213"/>
      <c r="M19" s="213"/>
    </row>
  </sheetData>
  <mergeCells count="14">
    <mergeCell ref="N13:O15"/>
    <mergeCell ref="B19:M19"/>
    <mergeCell ref="B10:B12"/>
    <mergeCell ref="C10:C12"/>
    <mergeCell ref="D10:M10"/>
    <mergeCell ref="N10:O12"/>
    <mergeCell ref="D11:H11"/>
    <mergeCell ref="N9:O9"/>
    <mergeCell ref="I11:M11"/>
    <mergeCell ref="B3:M3"/>
    <mergeCell ref="C5:I5"/>
    <mergeCell ref="C6:I6"/>
    <mergeCell ref="C7:I7"/>
    <mergeCell ref="C8:I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20"/>
  <sheetViews>
    <sheetView workbookViewId="0">
      <selection sqref="A1:XFD1048576"/>
    </sheetView>
  </sheetViews>
  <sheetFormatPr defaultColWidth="41.42578125" defaultRowHeight="15"/>
  <sheetData>
    <row r="1" spans="1:2">
      <c r="A1" s="158" t="s">
        <v>375</v>
      </c>
      <c r="B1" s="158"/>
    </row>
    <row r="2" spans="1:2">
      <c r="A2" s="158" t="s">
        <v>376</v>
      </c>
      <c r="B2" s="158"/>
    </row>
    <row r="3" spans="1:2">
      <c r="A3" s="158" t="s">
        <v>377</v>
      </c>
      <c r="B3" s="158"/>
    </row>
    <row r="4" spans="1:2">
      <c r="A4" s="116"/>
    </row>
    <row r="5" spans="1:2">
      <c r="A5" s="159" t="s">
        <v>378</v>
      </c>
      <c r="B5" s="159"/>
    </row>
    <row r="6" spans="1:2">
      <c r="A6" s="159" t="s">
        <v>379</v>
      </c>
      <c r="B6" s="159"/>
    </row>
    <row r="7" spans="1:2">
      <c r="A7" s="116"/>
    </row>
    <row r="8" spans="1:2">
      <c r="A8" s="215" t="s">
        <v>446</v>
      </c>
      <c r="B8" s="215"/>
    </row>
    <row r="9" spans="1:2">
      <c r="A9" s="215" t="s">
        <v>447</v>
      </c>
      <c r="B9" s="215"/>
    </row>
    <row r="10" spans="1:2">
      <c r="A10" s="215" t="s">
        <v>448</v>
      </c>
      <c r="B10" s="215"/>
    </row>
    <row r="11" spans="1:2">
      <c r="A11" s="215" t="s">
        <v>449</v>
      </c>
      <c r="B11" s="215"/>
    </row>
    <row r="12" spans="1:2">
      <c r="A12" s="216" t="s">
        <v>450</v>
      </c>
      <c r="B12" s="216"/>
    </row>
    <row r="13" spans="1:2" ht="15.75" thickBot="1">
      <c r="A13" s="142"/>
      <c r="B13" s="53"/>
    </row>
    <row r="14" spans="1:2" ht="60.75" thickBot="1">
      <c r="A14" s="117" t="s">
        <v>451</v>
      </c>
      <c r="B14" s="143">
        <v>0</v>
      </c>
    </row>
    <row r="15" spans="1:2" ht="60.75" thickBot="1">
      <c r="A15" s="121" t="s">
        <v>452</v>
      </c>
      <c r="B15" s="144">
        <v>0</v>
      </c>
    </row>
    <row r="16" spans="1:2" ht="105.75" thickBot="1">
      <c r="A16" s="121" t="s">
        <v>453</v>
      </c>
      <c r="B16" s="144">
        <v>0</v>
      </c>
    </row>
    <row r="17" spans="1:2" ht="30.75" thickBot="1">
      <c r="A17" s="121" t="s">
        <v>454</v>
      </c>
      <c r="B17" s="144">
        <v>0</v>
      </c>
    </row>
    <row r="18" spans="1:2">
      <c r="A18" s="116"/>
    </row>
    <row r="19" spans="1:2">
      <c r="A19" s="116" t="s">
        <v>387</v>
      </c>
    </row>
    <row r="20" spans="1:2" ht="52.5" customHeight="1">
      <c r="A20" s="157" t="s">
        <v>455</v>
      </c>
      <c r="B20" s="157"/>
    </row>
  </sheetData>
  <mergeCells count="11">
    <mergeCell ref="A20:B20"/>
    <mergeCell ref="A8:B8"/>
    <mergeCell ref="A9:B9"/>
    <mergeCell ref="A10:B10"/>
    <mergeCell ref="A11:B11"/>
    <mergeCell ref="A12:B12"/>
    <mergeCell ref="A1:B1"/>
    <mergeCell ref="A2:B2"/>
    <mergeCell ref="A3:B3"/>
    <mergeCell ref="A5:B5"/>
    <mergeCell ref="A6:B6"/>
  </mergeCells>
  <hyperlinks>
    <hyperlink ref="A12" location="P361" display="P3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138"/>
  <sheetViews>
    <sheetView workbookViewId="0">
      <selection activeCell="A148" sqref="A148"/>
    </sheetView>
  </sheetViews>
  <sheetFormatPr defaultRowHeight="12.75"/>
  <cols>
    <col min="1" max="1" width="110.7109375" style="35" customWidth="1"/>
    <col min="2" max="16384" width="9.140625" style="35"/>
  </cols>
  <sheetData>
    <row r="1" spans="1:1">
      <c r="A1" s="34" t="s">
        <v>120</v>
      </c>
    </row>
    <row r="2" spans="1:1">
      <c r="A2" s="36"/>
    </row>
    <row r="3" spans="1:1">
      <c r="A3" s="36" t="s">
        <v>121</v>
      </c>
    </row>
    <row r="4" spans="1:1">
      <c r="A4" s="36"/>
    </row>
    <row r="5" spans="1:1">
      <c r="A5" s="37"/>
    </row>
    <row r="6" spans="1:1" ht="38.25">
      <c r="A6" s="38" t="s">
        <v>373</v>
      </c>
    </row>
    <row r="7" spans="1:1">
      <c r="A7" s="37"/>
    </row>
    <row r="8" spans="1:1">
      <c r="A8" s="34" t="s">
        <v>122</v>
      </c>
    </row>
    <row r="9" spans="1:1" ht="38.25">
      <c r="A9" s="37" t="s">
        <v>123</v>
      </c>
    </row>
    <row r="10" spans="1:1" ht="38.25">
      <c r="A10" s="37" t="s">
        <v>124</v>
      </c>
    </row>
    <row r="11" spans="1:1" ht="25.5">
      <c r="A11" s="37" t="s">
        <v>125</v>
      </c>
    </row>
    <row r="12" spans="1:1" ht="25.5">
      <c r="A12" s="37" t="s">
        <v>126</v>
      </c>
    </row>
    <row r="13" spans="1:1" ht="38.25">
      <c r="A13" s="37" t="s">
        <v>374</v>
      </c>
    </row>
    <row r="14" spans="1:1">
      <c r="A14" s="37"/>
    </row>
    <row r="15" spans="1:1">
      <c r="A15" s="34" t="s">
        <v>127</v>
      </c>
    </row>
    <row r="16" spans="1:1">
      <c r="A16" s="37" t="s">
        <v>128</v>
      </c>
    </row>
    <row r="17" spans="1:1" ht="25.5">
      <c r="A17" s="37" t="s">
        <v>129</v>
      </c>
    </row>
    <row r="18" spans="1:1" ht="25.5">
      <c r="A18" s="37" t="s">
        <v>130</v>
      </c>
    </row>
    <row r="19" spans="1:1" ht="25.5">
      <c r="A19" s="37" t="s">
        <v>131</v>
      </c>
    </row>
    <row r="20" spans="1:1">
      <c r="A20" s="37" t="s">
        <v>132</v>
      </c>
    </row>
    <row r="21" spans="1:1" ht="25.5">
      <c r="A21" s="37" t="s">
        <v>133</v>
      </c>
    </row>
    <row r="22" spans="1:1" ht="25.5">
      <c r="A22" s="37" t="s">
        <v>134</v>
      </c>
    </row>
    <row r="23" spans="1:1" ht="25.5">
      <c r="A23" s="37" t="s">
        <v>360</v>
      </c>
    </row>
    <row r="24" spans="1:1">
      <c r="A24" s="37" t="s">
        <v>135</v>
      </c>
    </row>
    <row r="25" spans="1:1">
      <c r="A25" s="37" t="s">
        <v>136</v>
      </c>
    </row>
    <row r="26" spans="1:1" ht="25.5">
      <c r="A26" s="37" t="s">
        <v>137</v>
      </c>
    </row>
    <row r="27" spans="1:1">
      <c r="A27" s="37" t="s">
        <v>138</v>
      </c>
    </row>
    <row r="28" spans="1:1" ht="25.5">
      <c r="A28" s="37" t="s">
        <v>139</v>
      </c>
    </row>
    <row r="29" spans="1:1" ht="25.5">
      <c r="A29" s="37" t="s">
        <v>140</v>
      </c>
    </row>
    <row r="30" spans="1:1">
      <c r="A30" s="37" t="s">
        <v>141</v>
      </c>
    </row>
    <row r="31" spans="1:1" ht="25.5">
      <c r="A31" s="37" t="s">
        <v>142</v>
      </c>
    </row>
    <row r="32" spans="1:1">
      <c r="A32" s="37" t="s">
        <v>143</v>
      </c>
    </row>
    <row r="33" spans="1:1">
      <c r="A33" s="37" t="s">
        <v>144</v>
      </c>
    </row>
    <row r="34" spans="1:1">
      <c r="A34" s="37" t="s">
        <v>145</v>
      </c>
    </row>
    <row r="35" spans="1:1" ht="25.5">
      <c r="A35" s="37" t="s">
        <v>146</v>
      </c>
    </row>
    <row r="36" spans="1:1">
      <c r="A36" s="37" t="s">
        <v>147</v>
      </c>
    </row>
    <row r="37" spans="1:1">
      <c r="A37" s="37" t="s">
        <v>148</v>
      </c>
    </row>
    <row r="38" spans="1:1">
      <c r="A38" s="37" t="s">
        <v>149</v>
      </c>
    </row>
    <row r="39" spans="1:1" ht="25.5">
      <c r="A39" s="37" t="s">
        <v>150</v>
      </c>
    </row>
    <row r="40" spans="1:1" ht="25.5">
      <c r="A40" s="37" t="s">
        <v>151</v>
      </c>
    </row>
    <row r="41" spans="1:1" ht="25.5">
      <c r="A41" s="37" t="s">
        <v>152</v>
      </c>
    </row>
    <row r="42" spans="1:1">
      <c r="A42" s="37" t="s">
        <v>153</v>
      </c>
    </row>
    <row r="43" spans="1:1">
      <c r="A43" s="37" t="s">
        <v>154</v>
      </c>
    </row>
    <row r="44" spans="1:1" ht="25.5">
      <c r="A44" s="37" t="s">
        <v>155</v>
      </c>
    </row>
    <row r="45" spans="1:1" ht="25.5">
      <c r="A45" s="37" t="s">
        <v>156</v>
      </c>
    </row>
    <row r="46" spans="1:1" ht="25.5">
      <c r="A46" s="37" t="s">
        <v>157</v>
      </c>
    </row>
    <row r="47" spans="1:1" ht="25.5">
      <c r="A47" s="37" t="s">
        <v>158</v>
      </c>
    </row>
    <row r="48" spans="1:1" ht="25.5">
      <c r="A48" s="37" t="s">
        <v>159</v>
      </c>
    </row>
    <row r="49" spans="1:1" ht="25.5">
      <c r="A49" s="37" t="s">
        <v>160</v>
      </c>
    </row>
    <row r="50" spans="1:1" ht="25.5">
      <c r="A50" s="37" t="s">
        <v>161</v>
      </c>
    </row>
    <row r="51" spans="1:1">
      <c r="A51" s="37" t="s">
        <v>162</v>
      </c>
    </row>
    <row r="52" spans="1:1" ht="25.5">
      <c r="A52" s="37" t="s">
        <v>163</v>
      </c>
    </row>
    <row r="53" spans="1:1" ht="25.5">
      <c r="A53" s="37" t="s">
        <v>164</v>
      </c>
    </row>
    <row r="54" spans="1:1" ht="38.25">
      <c r="A54" s="37" t="s">
        <v>165</v>
      </c>
    </row>
    <row r="55" spans="1:1" ht="25.5">
      <c r="A55" s="37" t="s">
        <v>166</v>
      </c>
    </row>
    <row r="56" spans="1:1" ht="25.5">
      <c r="A56" s="37" t="s">
        <v>167</v>
      </c>
    </row>
    <row r="57" spans="1:1" ht="25.5">
      <c r="A57" s="37" t="s">
        <v>168</v>
      </c>
    </row>
    <row r="58" spans="1:1">
      <c r="A58" s="37" t="s">
        <v>169</v>
      </c>
    </row>
    <row r="59" spans="1:1" ht="25.5">
      <c r="A59" s="37" t="s">
        <v>170</v>
      </c>
    </row>
    <row r="60" spans="1:1" ht="25.5">
      <c r="A60" s="37" t="s">
        <v>171</v>
      </c>
    </row>
    <row r="61" spans="1:1">
      <c r="A61" s="37"/>
    </row>
    <row r="62" spans="1:1">
      <c r="A62" s="34" t="s">
        <v>172</v>
      </c>
    </row>
    <row r="63" spans="1:1" ht="25.5">
      <c r="A63" s="37" t="s">
        <v>173</v>
      </c>
    </row>
    <row r="64" spans="1:1" ht="25.5">
      <c r="A64" s="37" t="s">
        <v>174</v>
      </c>
    </row>
    <row r="65" spans="1:1" ht="25.5">
      <c r="A65" s="37" t="s">
        <v>175</v>
      </c>
    </row>
    <row r="66" spans="1:1" ht="25.5">
      <c r="A66" s="37" t="s">
        <v>176</v>
      </c>
    </row>
    <row r="67" spans="1:1" ht="25.5">
      <c r="A67" s="37" t="s">
        <v>177</v>
      </c>
    </row>
    <row r="68" spans="1:1">
      <c r="A68" s="37"/>
    </row>
    <row r="69" spans="1:1">
      <c r="A69" s="34" t="s">
        <v>178</v>
      </c>
    </row>
    <row r="70" spans="1:1">
      <c r="A70" s="37" t="s">
        <v>179</v>
      </c>
    </row>
    <row r="71" spans="1:1" ht="38.25">
      <c r="A71" s="37" t="s">
        <v>180</v>
      </c>
    </row>
    <row r="72" spans="1:1" ht="25.5">
      <c r="A72" s="37" t="s">
        <v>181</v>
      </c>
    </row>
    <row r="73" spans="1:1" ht="25.5">
      <c r="A73" s="37" t="s">
        <v>182</v>
      </c>
    </row>
    <row r="74" spans="1:1">
      <c r="A74" s="37" t="s">
        <v>183</v>
      </c>
    </row>
    <row r="75" spans="1:1">
      <c r="A75" s="37" t="s">
        <v>184</v>
      </c>
    </row>
    <row r="76" spans="1:1" ht="25.5">
      <c r="A76" s="37" t="s">
        <v>185</v>
      </c>
    </row>
    <row r="77" spans="1:1" ht="38.25">
      <c r="A77" s="37" t="s">
        <v>186</v>
      </c>
    </row>
    <row r="78" spans="1:1" ht="25.5">
      <c r="A78" s="37" t="s">
        <v>187</v>
      </c>
    </row>
    <row r="79" spans="1:1" ht="25.5">
      <c r="A79" s="37" t="s">
        <v>188</v>
      </c>
    </row>
    <row r="80" spans="1:1" ht="25.5">
      <c r="A80" s="37" t="s">
        <v>189</v>
      </c>
    </row>
    <row r="81" spans="1:1" ht="25.5">
      <c r="A81" s="37" t="s">
        <v>190</v>
      </c>
    </row>
    <row r="82" spans="1:1" ht="38.25">
      <c r="A82" s="37" t="s">
        <v>191</v>
      </c>
    </row>
    <row r="83" spans="1:1" ht="38.25">
      <c r="A83" s="37" t="s">
        <v>192</v>
      </c>
    </row>
    <row r="84" spans="1:1">
      <c r="A84" s="37"/>
    </row>
    <row r="85" spans="1:1">
      <c r="A85" s="34" t="s">
        <v>193</v>
      </c>
    </row>
    <row r="86" spans="1:1" ht="25.5">
      <c r="A86" s="37" t="s">
        <v>194</v>
      </c>
    </row>
    <row r="87" spans="1:1" ht="25.5">
      <c r="A87" s="37" t="s">
        <v>195</v>
      </c>
    </row>
    <row r="88" spans="1:1" ht="38.25">
      <c r="A88" s="37" t="s">
        <v>196</v>
      </c>
    </row>
    <row r="89" spans="1:1" ht="25.5">
      <c r="A89" s="37" t="s">
        <v>197</v>
      </c>
    </row>
    <row r="90" spans="1:1">
      <c r="A90" s="37" t="s">
        <v>198</v>
      </c>
    </row>
    <row r="91" spans="1:1" ht="25.5">
      <c r="A91" s="37" t="s">
        <v>199</v>
      </c>
    </row>
    <row r="92" spans="1:1" ht="25.5">
      <c r="A92" s="37" t="s">
        <v>200</v>
      </c>
    </row>
    <row r="93" spans="1:1">
      <c r="A93" s="37" t="s">
        <v>201</v>
      </c>
    </row>
    <row r="94" spans="1:1" ht="25.5">
      <c r="A94" s="37" t="s">
        <v>202</v>
      </c>
    </row>
    <row r="95" spans="1:1" ht="25.5">
      <c r="A95" s="37" t="s">
        <v>203</v>
      </c>
    </row>
    <row r="96" spans="1:1" ht="38.25">
      <c r="A96" s="37" t="s">
        <v>204</v>
      </c>
    </row>
    <row r="97" spans="1:1" ht="38.25">
      <c r="A97" s="37" t="s">
        <v>205</v>
      </c>
    </row>
    <row r="98" spans="1:1" ht="38.25">
      <c r="A98" s="37" t="s">
        <v>206</v>
      </c>
    </row>
    <row r="99" spans="1:1">
      <c r="A99" s="37"/>
    </row>
    <row r="100" spans="1:1">
      <c r="A100" s="34" t="s">
        <v>207</v>
      </c>
    </row>
    <row r="101" spans="1:1" ht="25.5">
      <c r="A101" s="37" t="s">
        <v>208</v>
      </c>
    </row>
    <row r="102" spans="1:1" ht="38.25">
      <c r="A102" s="37" t="s">
        <v>209</v>
      </c>
    </row>
    <row r="103" spans="1:1">
      <c r="A103" s="39"/>
    </row>
    <row r="104" spans="1:1">
      <c r="A104" s="34" t="s">
        <v>210</v>
      </c>
    </row>
    <row r="105" spans="1:1" ht="25.5">
      <c r="A105" s="37" t="s">
        <v>211</v>
      </c>
    </row>
    <row r="106" spans="1:1" ht="38.25">
      <c r="A106" s="37" t="s">
        <v>212</v>
      </c>
    </row>
    <row r="107" spans="1:1" ht="25.5">
      <c r="A107" s="37" t="s">
        <v>213</v>
      </c>
    </row>
    <row r="108" spans="1:1" ht="25.5">
      <c r="A108" s="37" t="s">
        <v>214</v>
      </c>
    </row>
    <row r="109" spans="1:1">
      <c r="A109" s="37"/>
    </row>
    <row r="110" spans="1:1">
      <c r="A110" s="37"/>
    </row>
    <row r="111" spans="1:1">
      <c r="A111" s="37"/>
    </row>
    <row r="112" spans="1:1">
      <c r="A112" s="37"/>
    </row>
    <row r="113" spans="1:1">
      <c r="A113" s="34" t="s">
        <v>215</v>
      </c>
    </row>
    <row r="114" spans="1:1">
      <c r="A114" s="40" t="s">
        <v>216</v>
      </c>
    </row>
    <row r="115" spans="1:1" ht="18.75" customHeight="1">
      <c r="A115" s="40" t="s">
        <v>217</v>
      </c>
    </row>
    <row r="116" spans="1:1">
      <c r="A116" s="217" t="s">
        <v>218</v>
      </c>
    </row>
    <row r="117" spans="1:1">
      <c r="A117" s="217"/>
    </row>
    <row r="118" spans="1:1">
      <c r="A118" s="36"/>
    </row>
    <row r="119" spans="1:1">
      <c r="A119" s="41" t="s">
        <v>219</v>
      </c>
    </row>
    <row r="120" spans="1:1">
      <c r="A120" s="41" t="s">
        <v>220</v>
      </c>
    </row>
    <row r="121" spans="1:1">
      <c r="A121" s="41" t="s">
        <v>221</v>
      </c>
    </row>
    <row r="122" spans="1:1">
      <c r="A122" s="39"/>
    </row>
    <row r="123" spans="1:1">
      <c r="A123" s="36"/>
    </row>
    <row r="124" spans="1:1">
      <c r="A124" s="36"/>
    </row>
    <row r="125" spans="1:1">
      <c r="A125" s="42" t="s">
        <v>222</v>
      </c>
    </row>
    <row r="126" spans="1:1">
      <c r="A126" s="42" t="s">
        <v>223</v>
      </c>
    </row>
    <row r="127" spans="1:1">
      <c r="A127" s="42" t="s">
        <v>224</v>
      </c>
    </row>
    <row r="128" spans="1:1">
      <c r="A128" s="42"/>
    </row>
    <row r="129" spans="1:1" ht="38.25">
      <c r="A129" s="38" t="s">
        <v>225</v>
      </c>
    </row>
    <row r="130" spans="1:1">
      <c r="A130" s="37"/>
    </row>
    <row r="131" spans="1:1" ht="25.5">
      <c r="A131" s="37" t="s">
        <v>226</v>
      </c>
    </row>
    <row r="132" spans="1:1" ht="38.25">
      <c r="A132" s="37" t="s">
        <v>227</v>
      </c>
    </row>
    <row r="133" spans="1:1">
      <c r="A133" s="37"/>
    </row>
    <row r="134" spans="1:1">
      <c r="A134" s="37"/>
    </row>
    <row r="135" spans="1:1">
      <c r="A135" s="40" t="s">
        <v>216</v>
      </c>
    </row>
    <row r="136" spans="1:1">
      <c r="A136" s="40" t="s">
        <v>217</v>
      </c>
    </row>
    <row r="137" spans="1:1">
      <c r="A137" s="42"/>
    </row>
    <row r="138" spans="1:1">
      <c r="A138" s="43" t="s">
        <v>218</v>
      </c>
    </row>
  </sheetData>
  <mergeCells count="1">
    <mergeCell ref="A116:A1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18"/>
  <sheetViews>
    <sheetView workbookViewId="0">
      <selection activeCell="B48" sqref="B48"/>
    </sheetView>
  </sheetViews>
  <sheetFormatPr defaultRowHeight="15"/>
  <cols>
    <col min="1" max="1" width="39.7109375" customWidth="1"/>
    <col min="2" max="2" width="105.7109375" customWidth="1"/>
    <col min="6" max="6" width="72.7109375" customWidth="1"/>
  </cols>
  <sheetData>
    <row r="1" spans="1:2">
      <c r="A1" s="158" t="s">
        <v>375</v>
      </c>
      <c r="B1" s="158"/>
    </row>
    <row r="2" spans="1:2">
      <c r="A2" s="158" t="s">
        <v>376</v>
      </c>
      <c r="B2" s="158"/>
    </row>
    <row r="3" spans="1:2">
      <c r="A3" s="158" t="s">
        <v>377</v>
      </c>
      <c r="B3" s="158"/>
    </row>
    <row r="4" spans="1:2">
      <c r="A4" s="116"/>
    </row>
    <row r="5" spans="1:2">
      <c r="A5" s="159" t="s">
        <v>378</v>
      </c>
      <c r="B5" s="159"/>
    </row>
    <row r="6" spans="1:2">
      <c r="A6" s="159" t="s">
        <v>379</v>
      </c>
      <c r="B6" s="159"/>
    </row>
    <row r="7" spans="1:2">
      <c r="A7" s="116"/>
    </row>
    <row r="8" spans="1:2">
      <c r="A8" s="155" t="s">
        <v>473</v>
      </c>
      <c r="B8" s="155"/>
    </row>
    <row r="9" spans="1:2">
      <c r="A9" s="155" t="s">
        <v>474</v>
      </c>
      <c r="B9" s="155"/>
    </row>
    <row r="10" spans="1:2">
      <c r="A10" s="155" t="s">
        <v>475</v>
      </c>
      <c r="B10" s="155"/>
    </row>
    <row r="11" spans="1:2">
      <c r="A11" s="155" t="s">
        <v>476</v>
      </c>
      <c r="B11" s="155"/>
    </row>
    <row r="12" spans="1:2" ht="15.75" thickBot="1">
      <c r="A12" s="116"/>
    </row>
    <row r="13" spans="1:2" ht="45.75" thickBot="1">
      <c r="A13" s="117" t="s">
        <v>477</v>
      </c>
      <c r="B13" s="150" t="s">
        <v>483</v>
      </c>
    </row>
    <row r="14" spans="1:2" ht="357" customHeight="1" thickBot="1">
      <c r="A14" s="121" t="s">
        <v>478</v>
      </c>
      <c r="B14" s="151" t="s">
        <v>479</v>
      </c>
    </row>
    <row r="15" spans="1:2" ht="135.75" thickBot="1">
      <c r="A15" s="121" t="s">
        <v>480</v>
      </c>
      <c r="B15" s="151" t="s">
        <v>481</v>
      </c>
    </row>
    <row r="16" spans="1:2" ht="75.75" thickBot="1">
      <c r="A16" s="121" t="s">
        <v>482</v>
      </c>
      <c r="B16" s="152" t="s">
        <v>484</v>
      </c>
    </row>
    <row r="17" spans="1:2" ht="15.75">
      <c r="A17" s="116"/>
      <c r="B17" s="80"/>
    </row>
    <row r="18" spans="1:2" ht="15.75">
      <c r="A18" s="116"/>
      <c r="B18" s="80"/>
    </row>
  </sheetData>
  <mergeCells count="9">
    <mergeCell ref="A9:B9"/>
    <mergeCell ref="A10:B10"/>
    <mergeCell ref="A11:B11"/>
    <mergeCell ref="A1:B1"/>
    <mergeCell ref="A2:B2"/>
    <mergeCell ref="A3:B3"/>
    <mergeCell ref="A5:B5"/>
    <mergeCell ref="A6:B6"/>
    <mergeCell ref="A8:B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52"/>
  <sheetViews>
    <sheetView workbookViewId="0">
      <selection activeCell="A20" sqref="A20"/>
    </sheetView>
  </sheetViews>
  <sheetFormatPr defaultRowHeight="17.25" customHeight="1"/>
  <cols>
    <col min="1" max="1" width="98.85546875" customWidth="1"/>
  </cols>
  <sheetData>
    <row r="1" spans="1:1" ht="17.25" customHeight="1">
      <c r="A1" s="128" t="s">
        <v>404</v>
      </c>
    </row>
    <row r="2" spans="1:1" ht="17.25" customHeight="1">
      <c r="A2" s="129"/>
    </row>
    <row r="3" spans="1:1" ht="17.25" customHeight="1">
      <c r="A3" s="138" t="s">
        <v>405</v>
      </c>
    </row>
    <row r="4" spans="1:1" ht="17.25" customHeight="1">
      <c r="A4" s="138" t="s">
        <v>406</v>
      </c>
    </row>
    <row r="5" spans="1:1" ht="17.25" customHeight="1">
      <c r="A5" s="138" t="s">
        <v>407</v>
      </c>
    </row>
    <row r="6" spans="1:1" ht="51.75" customHeight="1">
      <c r="A6" s="139" t="s">
        <v>408</v>
      </c>
    </row>
    <row r="7" spans="1:1" ht="17.25" customHeight="1">
      <c r="A7" s="130"/>
    </row>
    <row r="8" spans="1:1" ht="17.25" customHeight="1">
      <c r="A8" s="218" t="s">
        <v>409</v>
      </c>
    </row>
    <row r="9" spans="1:1" ht="54.75" customHeight="1">
      <c r="A9" s="219"/>
    </row>
    <row r="10" spans="1:1" ht="17.25" customHeight="1">
      <c r="A10" s="132" t="s">
        <v>445</v>
      </c>
    </row>
    <row r="11" spans="1:1" ht="50.25" customHeight="1">
      <c r="A11" s="140" t="s">
        <v>410</v>
      </c>
    </row>
    <row r="12" spans="1:1" ht="76.5" customHeight="1">
      <c r="A12" s="141" t="s">
        <v>411</v>
      </c>
    </row>
    <row r="13" spans="1:1" ht="17.25" customHeight="1">
      <c r="A13" s="131" t="s">
        <v>412</v>
      </c>
    </row>
    <row r="14" spans="1:1" ht="17.25" customHeight="1">
      <c r="A14" s="133" t="s">
        <v>413</v>
      </c>
    </row>
    <row r="15" spans="1:1" ht="17.25" customHeight="1">
      <c r="A15" s="131" t="s">
        <v>414</v>
      </c>
    </row>
    <row r="16" spans="1:1" ht="17.25" customHeight="1">
      <c r="A16" s="131" t="s">
        <v>415</v>
      </c>
    </row>
    <row r="17" spans="1:5" ht="17.25" customHeight="1">
      <c r="A17" s="131" t="s">
        <v>415</v>
      </c>
    </row>
    <row r="18" spans="1:5" ht="17.25" customHeight="1">
      <c r="A18" s="133" t="s">
        <v>416</v>
      </c>
    </row>
    <row r="19" spans="1:5" ht="17.25" customHeight="1">
      <c r="A19" s="134"/>
    </row>
    <row r="20" spans="1:5" ht="17.25" customHeight="1">
      <c r="A20" s="131" t="s">
        <v>417</v>
      </c>
    </row>
    <row r="21" spans="1:5" ht="17.25" customHeight="1">
      <c r="A21" s="132" t="s">
        <v>418</v>
      </c>
    </row>
    <row r="22" spans="1:5" ht="17.25" customHeight="1">
      <c r="A22" s="134"/>
    </row>
    <row r="23" spans="1:5" ht="17.25" customHeight="1">
      <c r="A23" s="130" t="s">
        <v>419</v>
      </c>
    </row>
    <row r="24" spans="1:5" ht="17.25" customHeight="1">
      <c r="A24" s="133" t="s">
        <v>420</v>
      </c>
    </row>
    <row r="25" spans="1:5" ht="17.25" customHeight="1">
      <c r="A25" s="135"/>
    </row>
    <row r="26" spans="1:5" ht="17.25" customHeight="1" thickBot="1">
      <c r="A26" s="135"/>
    </row>
    <row r="27" spans="1:5" ht="17.25" customHeight="1" thickBot="1">
      <c r="A27" s="220"/>
      <c r="B27" s="223" t="s">
        <v>421</v>
      </c>
      <c r="C27" s="224"/>
      <c r="D27" s="224"/>
      <c r="E27" s="225"/>
    </row>
    <row r="28" spans="1:5" ht="17.25" customHeight="1">
      <c r="A28" s="221"/>
      <c r="B28" s="226" t="s">
        <v>422</v>
      </c>
      <c r="C28" s="226" t="s">
        <v>423</v>
      </c>
      <c r="D28" s="226" t="s">
        <v>424</v>
      </c>
      <c r="E28" s="124" t="s">
        <v>425</v>
      </c>
    </row>
    <row r="29" spans="1:5" ht="17.25" customHeight="1" thickBot="1">
      <c r="A29" s="222"/>
      <c r="B29" s="227"/>
      <c r="C29" s="227"/>
      <c r="D29" s="227"/>
      <c r="E29" s="125" t="s">
        <v>426</v>
      </c>
    </row>
    <row r="30" spans="1:5" ht="17.25" customHeight="1" thickBot="1">
      <c r="A30" s="136" t="s">
        <v>427</v>
      </c>
      <c r="B30" s="126"/>
      <c r="C30" s="125"/>
      <c r="D30" s="125"/>
      <c r="E30" s="125"/>
    </row>
    <row r="31" spans="1:5" ht="17.25" customHeight="1" thickBot="1">
      <c r="A31" s="137"/>
      <c r="B31" s="126"/>
      <c r="C31" s="126"/>
      <c r="D31" s="126"/>
      <c r="E31" s="126"/>
    </row>
    <row r="32" spans="1:5" ht="17.25" customHeight="1" thickBot="1">
      <c r="A32" s="136"/>
      <c r="B32" s="125"/>
      <c r="C32" s="125"/>
      <c r="D32" s="125"/>
      <c r="E32" s="125"/>
    </row>
    <row r="33" spans="1:5" ht="17.25" customHeight="1" thickBot="1">
      <c r="A33" s="137"/>
      <c r="B33" s="126"/>
      <c r="C33" s="125"/>
      <c r="D33" s="125"/>
      <c r="E33" s="125"/>
    </row>
    <row r="34" spans="1:5" ht="17.25" customHeight="1" thickBot="1">
      <c r="A34" s="136"/>
      <c r="B34" s="125"/>
      <c r="C34" s="125"/>
      <c r="D34" s="125"/>
      <c r="E34" s="125"/>
    </row>
    <row r="35" spans="1:5" ht="17.25" customHeight="1">
      <c r="A35" s="135"/>
    </row>
    <row r="36" spans="1:5" ht="39" customHeight="1">
      <c r="A36" s="141" t="s">
        <v>428</v>
      </c>
    </row>
    <row r="37" spans="1:5" ht="17.25" customHeight="1">
      <c r="A37" s="131" t="s">
        <v>429</v>
      </c>
    </row>
    <row r="38" spans="1:5" ht="17.25" customHeight="1">
      <c r="A38" s="132" t="s">
        <v>430</v>
      </c>
    </row>
    <row r="39" spans="1:5" ht="17.25" customHeight="1">
      <c r="A39" s="131" t="s">
        <v>431</v>
      </c>
    </row>
    <row r="40" spans="1:5" ht="17.25" customHeight="1">
      <c r="A40" s="131" t="s">
        <v>432</v>
      </c>
      <c r="B40" s="123" t="s">
        <v>433</v>
      </c>
    </row>
    <row r="41" spans="1:5" ht="17.25" customHeight="1">
      <c r="A41" s="131" t="s">
        <v>434</v>
      </c>
      <c r="B41" s="123" t="s">
        <v>435</v>
      </c>
    </row>
    <row r="42" spans="1:5" ht="17.25" customHeight="1">
      <c r="A42" s="130" t="s">
        <v>436</v>
      </c>
    </row>
    <row r="43" spans="1:5" ht="17.25" customHeight="1">
      <c r="A43" s="130" t="s">
        <v>437</v>
      </c>
    </row>
    <row r="44" spans="1:5" ht="17.25" customHeight="1">
      <c r="A44" s="130" t="s">
        <v>438</v>
      </c>
    </row>
    <row r="45" spans="1:5" ht="17.25" customHeight="1">
      <c r="A45" s="132" t="s">
        <v>439</v>
      </c>
    </row>
    <row r="46" spans="1:5" ht="17.25" customHeight="1">
      <c r="A46" s="130" t="s">
        <v>440</v>
      </c>
    </row>
    <row r="47" spans="1:5" ht="17.25" customHeight="1">
      <c r="A47" s="133" t="s">
        <v>441</v>
      </c>
      <c r="D47" s="127" t="s">
        <v>442</v>
      </c>
    </row>
    <row r="48" spans="1:5" ht="17.25" customHeight="1">
      <c r="A48" s="135"/>
    </row>
    <row r="49" spans="1:1" ht="17.25" customHeight="1">
      <c r="A49" s="133"/>
    </row>
    <row r="50" spans="1:1" ht="17.25" customHeight="1">
      <c r="A50" s="133" t="s">
        <v>443</v>
      </c>
    </row>
    <row r="51" spans="1:1" ht="17.25" customHeight="1">
      <c r="A51" s="133" t="s">
        <v>444</v>
      </c>
    </row>
    <row r="52" spans="1:1" ht="17.25" customHeight="1">
      <c r="A52" s="128"/>
    </row>
  </sheetData>
  <mergeCells count="6">
    <mergeCell ref="A8:A9"/>
    <mergeCell ref="A27:A29"/>
    <mergeCell ref="B27:E27"/>
    <mergeCell ref="B28:B29"/>
    <mergeCell ref="C28:C29"/>
    <mergeCell ref="D28:D2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workbookViewId="0">
      <selection activeCell="D24" sqref="D24"/>
    </sheetView>
  </sheetViews>
  <sheetFormatPr defaultRowHeight="15"/>
  <cols>
    <col min="1" max="1" width="51.140625" customWidth="1"/>
    <col min="2" max="2" width="45.85546875" customWidth="1"/>
  </cols>
  <sheetData>
    <row r="1" spans="1:2">
      <c r="A1" s="158" t="s">
        <v>375</v>
      </c>
      <c r="B1" s="158"/>
    </row>
    <row r="2" spans="1:2">
      <c r="A2" s="158" t="s">
        <v>376</v>
      </c>
      <c r="B2" s="158"/>
    </row>
    <row r="3" spans="1:2">
      <c r="A3" s="158" t="s">
        <v>377</v>
      </c>
      <c r="B3" s="158"/>
    </row>
    <row r="4" spans="1:2">
      <c r="A4" s="116"/>
    </row>
    <row r="5" spans="1:2">
      <c r="A5" s="159" t="s">
        <v>378</v>
      </c>
      <c r="B5" s="159"/>
    </row>
    <row r="6" spans="1:2">
      <c r="A6" s="159" t="s">
        <v>379</v>
      </c>
      <c r="B6" s="159"/>
    </row>
    <row r="7" spans="1:2">
      <c r="A7" s="116"/>
    </row>
    <row r="8" spans="1:2">
      <c r="A8" s="155" t="s">
        <v>380</v>
      </c>
      <c r="B8" s="155"/>
    </row>
    <row r="9" spans="1:2">
      <c r="A9" s="156"/>
      <c r="B9" s="156"/>
    </row>
    <row r="10" spans="1:2" ht="15.75" thickBot="1">
      <c r="A10" s="116"/>
    </row>
    <row r="11" spans="1:2" ht="90.75" thickBot="1">
      <c r="A11" s="117" t="s">
        <v>381</v>
      </c>
      <c r="B11" s="118" t="s">
        <v>362</v>
      </c>
    </row>
    <row r="12" spans="1:2" ht="30.75" thickBot="1">
      <c r="A12" s="119" t="s">
        <v>382</v>
      </c>
      <c r="B12" s="120" t="s">
        <v>389</v>
      </c>
    </row>
    <row r="13" spans="1:2" ht="45.75" thickBot="1">
      <c r="A13" s="121" t="s">
        <v>383</v>
      </c>
      <c r="B13" s="120" t="s">
        <v>390</v>
      </c>
    </row>
    <row r="14" spans="1:2" ht="30.75" thickBot="1">
      <c r="A14" s="121" t="s">
        <v>384</v>
      </c>
      <c r="B14" s="120" t="s">
        <v>385</v>
      </c>
    </row>
    <row r="15" spans="1:2" ht="45.75" thickBot="1">
      <c r="A15" s="119" t="s">
        <v>386</v>
      </c>
      <c r="B15" s="122" t="s">
        <v>391</v>
      </c>
    </row>
    <row r="16" spans="1:2">
      <c r="A16" s="116"/>
    </row>
    <row r="17" spans="1:2">
      <c r="A17" s="116" t="s">
        <v>387</v>
      </c>
    </row>
    <row r="18" spans="1:2" ht="44.25" customHeight="1">
      <c r="A18" s="157" t="s">
        <v>388</v>
      </c>
      <c r="B18" s="157"/>
    </row>
    <row r="19" spans="1:2">
      <c r="A19" s="116"/>
    </row>
  </sheetData>
  <mergeCells count="8">
    <mergeCell ref="A8:B8"/>
    <mergeCell ref="A9:B9"/>
    <mergeCell ref="A18:B18"/>
    <mergeCell ref="A1:B1"/>
    <mergeCell ref="A2:B2"/>
    <mergeCell ref="A3:B3"/>
    <mergeCell ref="A5:B5"/>
    <mergeCell ref="A6:B6"/>
  </mergeCells>
  <phoneticPr fontId="0" type="noConversion"/>
  <hyperlinks>
    <hyperlink ref="B15" r:id="rId1"/>
  </hyperlinks>
  <pageMargins left="0.56999999999999995" right="0.45" top="0.51" bottom="0.46" header="0.31496062992125984" footer="0.31496062992125984"/>
  <pageSetup paperSize="9" scale="69"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B19"/>
  <sheetViews>
    <sheetView topLeftCell="A13" workbookViewId="0">
      <selection activeCell="A20" sqref="A20"/>
    </sheetView>
  </sheetViews>
  <sheetFormatPr defaultRowHeight="15"/>
  <cols>
    <col min="1" max="1" width="44.85546875" customWidth="1"/>
    <col min="2" max="2" width="57.28515625" customWidth="1"/>
  </cols>
  <sheetData>
    <row r="1" spans="1:2">
      <c r="A1" s="158" t="s">
        <v>375</v>
      </c>
      <c r="B1" s="158"/>
    </row>
    <row r="2" spans="1:2">
      <c r="A2" s="158" t="s">
        <v>376</v>
      </c>
      <c r="B2" s="158"/>
    </row>
    <row r="3" spans="1:2">
      <c r="A3" s="158" t="s">
        <v>377</v>
      </c>
      <c r="B3" s="158"/>
    </row>
    <row r="4" spans="1:2">
      <c r="A4" s="116"/>
    </row>
    <row r="5" spans="1:2">
      <c r="A5" s="159" t="s">
        <v>378</v>
      </c>
      <c r="B5" s="159"/>
    </row>
    <row r="6" spans="1:2">
      <c r="A6" s="159" t="s">
        <v>379</v>
      </c>
      <c r="B6" s="159"/>
    </row>
    <row r="7" spans="1:2">
      <c r="A7" s="116"/>
    </row>
    <row r="8" spans="1:2">
      <c r="A8" s="155" t="s">
        <v>392</v>
      </c>
      <c r="B8" s="155"/>
    </row>
    <row r="9" spans="1:2">
      <c r="A9" s="155" t="s">
        <v>393</v>
      </c>
      <c r="B9" s="155"/>
    </row>
    <row r="10" spans="1:2">
      <c r="A10" s="156" t="s">
        <v>394</v>
      </c>
      <c r="B10" s="156"/>
    </row>
    <row r="11" spans="1:2" ht="15.75" thickBot="1">
      <c r="A11" s="116"/>
    </row>
    <row r="12" spans="1:2" ht="60.75" thickBot="1">
      <c r="A12" s="117" t="s">
        <v>395</v>
      </c>
      <c r="B12" s="118" t="s">
        <v>362</v>
      </c>
    </row>
    <row r="13" spans="1:2" ht="60.75" thickBot="1">
      <c r="A13" s="121" t="s">
        <v>396</v>
      </c>
      <c r="B13" s="120" t="s">
        <v>400</v>
      </c>
    </row>
    <row r="14" spans="1:2" ht="135.75" thickBot="1">
      <c r="A14" s="121" t="s">
        <v>397</v>
      </c>
      <c r="B14" s="120" t="s">
        <v>402</v>
      </c>
    </row>
    <row r="15" spans="1:2" ht="45.75" thickBot="1">
      <c r="A15" s="121" t="s">
        <v>398</v>
      </c>
      <c r="B15" s="120" t="s">
        <v>401</v>
      </c>
    </row>
    <row r="16" spans="1:2" ht="60.75" thickBot="1">
      <c r="A16" s="121" t="s">
        <v>399</v>
      </c>
      <c r="B16" s="122" t="s">
        <v>391</v>
      </c>
    </row>
    <row r="17" spans="1:2">
      <c r="A17" s="116"/>
    </row>
    <row r="18" spans="1:2">
      <c r="A18" s="116" t="s">
        <v>387</v>
      </c>
    </row>
    <row r="19" spans="1:2" ht="49.5" customHeight="1">
      <c r="A19" s="157" t="s">
        <v>486</v>
      </c>
      <c r="B19" s="157"/>
    </row>
  </sheetData>
  <mergeCells count="9">
    <mergeCell ref="A9:B9"/>
    <mergeCell ref="A10:B10"/>
    <mergeCell ref="A19:B19"/>
    <mergeCell ref="A2:B2"/>
    <mergeCell ref="A1:B1"/>
    <mergeCell ref="A3:B3"/>
    <mergeCell ref="A5:B5"/>
    <mergeCell ref="A6:B6"/>
    <mergeCell ref="A8:B8"/>
  </mergeCells>
  <phoneticPr fontId="0" type="noConversion"/>
  <hyperlinks>
    <hyperlink ref="A10" location="P164" display="P164"/>
    <hyperlink ref="B16" r:id="rId1"/>
  </hyperlinks>
  <pageMargins left="0.70866141732283472" right="0.70866141732283472" top="0.47" bottom="0.74803149606299213" header="0.31496062992125984" footer="0.31496062992125984"/>
  <pageSetup paperSize="9" scale="75" fitToHeight="0" orientation="portrait" r:id="rId2"/>
</worksheet>
</file>

<file path=xl/worksheets/sheet4.xml><?xml version="1.0" encoding="utf-8"?>
<worksheet xmlns="http://schemas.openxmlformats.org/spreadsheetml/2006/main" xmlns:r="http://schemas.openxmlformats.org/officeDocument/2006/relationships">
  <sheetPr>
    <pageSetUpPr fitToPage="1"/>
  </sheetPr>
  <dimension ref="A2:G90"/>
  <sheetViews>
    <sheetView topLeftCell="B1" workbookViewId="0">
      <selection activeCell="B28" sqref="B28"/>
    </sheetView>
  </sheetViews>
  <sheetFormatPr defaultRowHeight="15.75"/>
  <cols>
    <col min="1" max="1" width="6.7109375" style="15" customWidth="1"/>
    <col min="2" max="2" width="49.140625" style="11" customWidth="1"/>
    <col min="3" max="3" width="14.5703125" style="8" customWidth="1"/>
    <col min="4" max="4" width="18" style="95" customWidth="1"/>
    <col min="5" max="5" width="9.140625" style="94"/>
    <col min="6" max="6" width="13.7109375" style="94" bestFit="1" customWidth="1"/>
    <col min="7" max="16384" width="9.140625" style="94"/>
  </cols>
  <sheetData>
    <row r="2" spans="1:4" ht="30" customHeight="1">
      <c r="B2" s="164" t="s">
        <v>119</v>
      </c>
      <c r="C2" s="165"/>
      <c r="D2" s="165"/>
    </row>
    <row r="3" spans="1:4" ht="14.25" customHeight="1"/>
    <row r="4" spans="1:4" ht="33.75" customHeight="1">
      <c r="B4" s="12" t="s">
        <v>5</v>
      </c>
      <c r="C4" s="168" t="s">
        <v>3</v>
      </c>
      <c r="D4" s="169"/>
    </row>
    <row r="5" spans="1:4">
      <c r="B5" s="12" t="s">
        <v>8</v>
      </c>
      <c r="C5" s="168">
        <v>7451047011</v>
      </c>
      <c r="D5" s="169"/>
    </row>
    <row r="6" spans="1:4">
      <c r="B6" s="12" t="s">
        <v>9</v>
      </c>
      <c r="C6" s="168">
        <v>745101001</v>
      </c>
      <c r="D6" s="169"/>
    </row>
    <row r="7" spans="1:4" ht="33" customHeight="1">
      <c r="B7" s="12" t="s">
        <v>13</v>
      </c>
      <c r="C7" s="168" t="s">
        <v>2</v>
      </c>
      <c r="D7" s="169"/>
    </row>
    <row r="8" spans="1:4">
      <c r="B8" s="12" t="s">
        <v>89</v>
      </c>
      <c r="C8" s="166">
        <v>2018</v>
      </c>
      <c r="D8" s="167"/>
    </row>
    <row r="9" spans="1:4" ht="34.5" customHeight="1">
      <c r="B9" s="13" t="s">
        <v>20</v>
      </c>
      <c r="C9" s="166" t="s">
        <v>4</v>
      </c>
      <c r="D9" s="167"/>
    </row>
    <row r="11" spans="1:4" ht="14.25" customHeight="1"/>
    <row r="12" spans="1:4" s="96" customFormat="1" ht="34.5" customHeight="1">
      <c r="A12" s="16" t="s">
        <v>19</v>
      </c>
      <c r="B12" s="9" t="s">
        <v>6</v>
      </c>
      <c r="C12" s="93" t="s">
        <v>21</v>
      </c>
      <c r="D12" s="113" t="s">
        <v>7</v>
      </c>
    </row>
    <row r="13" spans="1:4" ht="34.5" customHeight="1">
      <c r="A13" s="16" t="s">
        <v>90</v>
      </c>
      <c r="B13" s="91" t="s">
        <v>92</v>
      </c>
      <c r="C13" s="92" t="s">
        <v>22</v>
      </c>
      <c r="D13" s="12">
        <v>0</v>
      </c>
    </row>
    <row r="14" spans="1:4" ht="18.75" customHeight="1">
      <c r="A14" s="21" t="s">
        <v>91</v>
      </c>
      <c r="B14" s="18" t="s">
        <v>97</v>
      </c>
      <c r="C14" s="30" t="s">
        <v>76</v>
      </c>
      <c r="D14" s="26">
        <f>D15+D19+D31+D35+D39</f>
        <v>27190.03</v>
      </c>
    </row>
    <row r="15" spans="1:4" ht="18.75" customHeight="1">
      <c r="A15" s="21" t="s">
        <v>28</v>
      </c>
      <c r="B15" s="18" t="s">
        <v>14</v>
      </c>
      <c r="C15" s="30" t="s">
        <v>76</v>
      </c>
      <c r="D15" s="31"/>
    </row>
    <row r="16" spans="1:4" ht="18.75" customHeight="1">
      <c r="A16" s="21"/>
      <c r="B16" s="20" t="s">
        <v>85</v>
      </c>
      <c r="C16" s="32" t="s">
        <v>77</v>
      </c>
      <c r="D16" s="31"/>
    </row>
    <row r="17" spans="1:6" ht="18.75" customHeight="1">
      <c r="A17" s="21"/>
      <c r="B17" s="20" t="s">
        <v>84</v>
      </c>
      <c r="C17" s="32" t="s">
        <v>78</v>
      </c>
      <c r="D17" s="31"/>
    </row>
    <row r="18" spans="1:6" ht="15.75" hidden="1" customHeight="1">
      <c r="A18" s="21"/>
      <c r="B18" s="20" t="s">
        <v>10</v>
      </c>
      <c r="C18" s="162"/>
      <c r="D18" s="163"/>
    </row>
    <row r="19" spans="1:6" ht="18.75" customHeight="1">
      <c r="A19" s="21" t="s">
        <v>29</v>
      </c>
      <c r="B19" s="18" t="s">
        <v>79</v>
      </c>
      <c r="C19" s="25" t="s">
        <v>76</v>
      </c>
      <c r="D19" s="26">
        <v>27190.03</v>
      </c>
    </row>
    <row r="20" spans="1:6" ht="33" customHeight="1">
      <c r="A20" s="21"/>
      <c r="B20" s="20" t="s">
        <v>83</v>
      </c>
      <c r="C20" s="25" t="s">
        <v>80</v>
      </c>
      <c r="D20" s="26">
        <f>D24</f>
        <v>4359.82</v>
      </c>
    </row>
    <row r="21" spans="1:6" ht="18.75" customHeight="1">
      <c r="A21" s="21"/>
      <c r="B21" s="20" t="s">
        <v>84</v>
      </c>
      <c r="C21" s="25" t="s">
        <v>81</v>
      </c>
      <c r="D21" s="26">
        <f>D25+D29</f>
        <v>6236.5039999999999</v>
      </c>
    </row>
    <row r="22" spans="1:6" ht="15.75" hidden="1" customHeight="1">
      <c r="A22" s="21"/>
      <c r="B22" s="20" t="s">
        <v>10</v>
      </c>
      <c r="C22" s="160"/>
      <c r="D22" s="161"/>
    </row>
    <row r="23" spans="1:6" ht="18.75" customHeight="1">
      <c r="A23" s="21" t="s">
        <v>93</v>
      </c>
      <c r="B23" s="19" t="s">
        <v>15</v>
      </c>
      <c r="C23" s="25" t="s">
        <v>76</v>
      </c>
      <c r="D23" s="26">
        <f>D25*D24/1000</f>
        <v>27190.03486928</v>
      </c>
      <c r="E23" s="97"/>
      <c r="F23" s="98"/>
    </row>
    <row r="24" spans="1:6" ht="18.75" customHeight="1">
      <c r="A24" s="21"/>
      <c r="B24" s="22" t="s">
        <v>86</v>
      </c>
      <c r="C24" s="25" t="s">
        <v>80</v>
      </c>
      <c r="D24" s="26">
        <v>4359.82</v>
      </c>
    </row>
    <row r="25" spans="1:6" ht="18.75" customHeight="1">
      <c r="A25" s="21"/>
      <c r="B25" s="22" t="s">
        <v>82</v>
      </c>
      <c r="C25" s="25" t="s">
        <v>81</v>
      </c>
      <c r="D25" s="26">
        <v>6236.5039999999999</v>
      </c>
    </row>
    <row r="26" spans="1:6" ht="18.75" hidden="1" customHeight="1">
      <c r="A26" s="21"/>
      <c r="B26" s="22" t="s">
        <v>10</v>
      </c>
      <c r="C26" s="160"/>
      <c r="D26" s="161"/>
    </row>
    <row r="27" spans="1:6" ht="18.75" customHeight="1">
      <c r="A27" s="21" t="s">
        <v>94</v>
      </c>
      <c r="B27" s="19" t="s">
        <v>16</v>
      </c>
      <c r="C27" s="25" t="s">
        <v>76</v>
      </c>
      <c r="D27" s="26"/>
    </row>
    <row r="28" spans="1:6" ht="18.75" customHeight="1">
      <c r="A28" s="21"/>
      <c r="B28" s="22" t="s">
        <v>86</v>
      </c>
      <c r="C28" s="25" t="s">
        <v>80</v>
      </c>
      <c r="D28" s="26"/>
    </row>
    <row r="29" spans="1:6" ht="18.75" customHeight="1">
      <c r="A29" s="21"/>
      <c r="B29" s="22" t="s">
        <v>82</v>
      </c>
      <c r="C29" s="25" t="s">
        <v>81</v>
      </c>
      <c r="D29" s="26"/>
    </row>
    <row r="30" spans="1:6" ht="18.75" hidden="1" customHeight="1">
      <c r="A30" s="21"/>
      <c r="B30" s="22" t="s">
        <v>10</v>
      </c>
      <c r="C30" s="160"/>
      <c r="D30" s="161"/>
    </row>
    <row r="31" spans="1:6" ht="18.75" customHeight="1">
      <c r="A31" s="21" t="s">
        <v>30</v>
      </c>
      <c r="B31" s="18" t="s">
        <v>17</v>
      </c>
      <c r="C31" s="25" t="s">
        <v>76</v>
      </c>
      <c r="D31" s="26"/>
    </row>
    <row r="32" spans="1:6" ht="18.75" customHeight="1">
      <c r="A32" s="21"/>
      <c r="B32" s="20" t="s">
        <v>85</v>
      </c>
      <c r="C32" s="25" t="s">
        <v>77</v>
      </c>
      <c r="D32" s="26"/>
    </row>
    <row r="33" spans="1:6" ht="18.75" customHeight="1">
      <c r="A33" s="21"/>
      <c r="B33" s="20" t="s">
        <v>84</v>
      </c>
      <c r="C33" s="25" t="s">
        <v>78</v>
      </c>
      <c r="D33" s="26"/>
    </row>
    <row r="34" spans="1:6" ht="18.75" hidden="1" customHeight="1">
      <c r="A34" s="21"/>
      <c r="B34" s="20" t="s">
        <v>10</v>
      </c>
      <c r="C34" s="160"/>
      <c r="D34" s="161"/>
    </row>
    <row r="35" spans="1:6" ht="18.75" customHeight="1">
      <c r="A35" s="21" t="s">
        <v>31</v>
      </c>
      <c r="B35" s="18" t="s">
        <v>18</v>
      </c>
      <c r="C35" s="25" t="s">
        <v>76</v>
      </c>
      <c r="D35" s="26"/>
    </row>
    <row r="36" spans="1:6" ht="18.75" customHeight="1">
      <c r="A36" s="21"/>
      <c r="B36" s="20" t="s">
        <v>85</v>
      </c>
      <c r="C36" s="25" t="s">
        <v>77</v>
      </c>
      <c r="D36" s="26"/>
    </row>
    <row r="37" spans="1:6" ht="18.75" customHeight="1">
      <c r="A37" s="21"/>
      <c r="B37" s="20" t="s">
        <v>84</v>
      </c>
      <c r="C37" s="25" t="s">
        <v>78</v>
      </c>
      <c r="D37" s="26"/>
    </row>
    <row r="38" spans="1:6" ht="18.75" hidden="1" customHeight="1">
      <c r="A38" s="21"/>
      <c r="B38" s="20" t="s">
        <v>10</v>
      </c>
      <c r="C38" s="160"/>
      <c r="D38" s="161"/>
    </row>
    <row r="39" spans="1:6" ht="18.75" customHeight="1">
      <c r="A39" s="23" t="s">
        <v>32</v>
      </c>
      <c r="B39" s="18" t="s">
        <v>88</v>
      </c>
      <c r="C39" s="25" t="s">
        <v>76</v>
      </c>
      <c r="D39" s="27"/>
    </row>
    <row r="40" spans="1:6" ht="18.75" customHeight="1">
      <c r="A40" s="21"/>
      <c r="B40" s="20" t="s">
        <v>85</v>
      </c>
      <c r="C40" s="25" t="s">
        <v>77</v>
      </c>
      <c r="D40" s="26"/>
    </row>
    <row r="41" spans="1:6" ht="18.75" customHeight="1">
      <c r="A41" s="21"/>
      <c r="B41" s="20" t="s">
        <v>84</v>
      </c>
      <c r="C41" s="25" t="s">
        <v>78</v>
      </c>
      <c r="D41" s="26"/>
    </row>
    <row r="42" spans="1:6" ht="18.75" hidden="1" customHeight="1">
      <c r="A42" s="21"/>
      <c r="B42" s="20" t="s">
        <v>10</v>
      </c>
      <c r="C42" s="160"/>
      <c r="D42" s="161"/>
    </row>
    <row r="43" spans="1:6" ht="47.25">
      <c r="A43" s="16" t="s">
        <v>33</v>
      </c>
      <c r="B43" s="91" t="s">
        <v>95</v>
      </c>
      <c r="C43" s="28" t="s">
        <v>22</v>
      </c>
      <c r="D43" s="99">
        <v>3797.48</v>
      </c>
      <c r="F43" s="100"/>
    </row>
    <row r="44" spans="1:6" ht="19.5" customHeight="1">
      <c r="A44" s="16"/>
      <c r="B44" s="14" t="s">
        <v>25</v>
      </c>
      <c r="C44" s="28" t="s">
        <v>24</v>
      </c>
      <c r="D44" s="106">
        <v>3.47</v>
      </c>
    </row>
    <row r="45" spans="1:6" ht="18" customHeight="1">
      <c r="A45" s="16"/>
      <c r="B45" s="14" t="s">
        <v>11</v>
      </c>
      <c r="C45" s="28" t="s">
        <v>26</v>
      </c>
      <c r="D45" s="99">
        <f>D43/D44</f>
        <v>1094.3746397694524</v>
      </c>
    </row>
    <row r="46" spans="1:6" ht="35.25" customHeight="1">
      <c r="A46" s="16" t="s">
        <v>34</v>
      </c>
      <c r="B46" s="91" t="s">
        <v>96</v>
      </c>
      <c r="C46" s="28" t="s">
        <v>22</v>
      </c>
      <c r="D46" s="99">
        <v>678.51</v>
      </c>
    </row>
    <row r="47" spans="1:6" ht="31.5">
      <c r="A47" s="16" t="s">
        <v>35</v>
      </c>
      <c r="B47" s="91" t="s">
        <v>98</v>
      </c>
      <c r="C47" s="28" t="s">
        <v>22</v>
      </c>
      <c r="D47" s="99">
        <v>700</v>
      </c>
    </row>
    <row r="48" spans="1:6" ht="45" customHeight="1">
      <c r="A48" s="16" t="s">
        <v>36</v>
      </c>
      <c r="B48" s="91" t="s">
        <v>99</v>
      </c>
      <c r="C48" s="28" t="s">
        <v>22</v>
      </c>
      <c r="D48" s="99">
        <v>4903.24</v>
      </c>
    </row>
    <row r="49" spans="1:6" ht="56.25" customHeight="1">
      <c r="A49" s="16" t="s">
        <v>37</v>
      </c>
      <c r="B49" s="91" t="s">
        <v>100</v>
      </c>
      <c r="C49" s="114" t="s">
        <v>22</v>
      </c>
      <c r="D49" s="99">
        <v>2278.9299999999998</v>
      </c>
    </row>
    <row r="50" spans="1:6">
      <c r="A50" s="16" t="s">
        <v>38</v>
      </c>
      <c r="B50" s="91" t="s">
        <v>101</v>
      </c>
      <c r="C50" s="114" t="s">
        <v>22</v>
      </c>
      <c r="D50" s="99">
        <f>D52</f>
        <v>1529.81</v>
      </c>
    </row>
    <row r="51" spans="1:6">
      <c r="A51" s="16"/>
      <c r="B51" s="14" t="s">
        <v>23</v>
      </c>
      <c r="C51" s="114"/>
      <c r="D51" s="99"/>
    </row>
    <row r="52" spans="1:6" ht="31.5">
      <c r="A52" s="16"/>
      <c r="B52" s="14" t="s">
        <v>12</v>
      </c>
      <c r="C52" s="114" t="s">
        <v>22</v>
      </c>
      <c r="D52" s="99">
        <v>1529.81</v>
      </c>
    </row>
    <row r="53" spans="1:6">
      <c r="A53" s="16" t="s">
        <v>39</v>
      </c>
      <c r="B53" s="91" t="s">
        <v>102</v>
      </c>
      <c r="C53" s="114" t="s">
        <v>22</v>
      </c>
      <c r="D53" s="99"/>
    </row>
    <row r="54" spans="1:6">
      <c r="A54" s="16"/>
      <c r="B54" s="14" t="s">
        <v>23</v>
      </c>
      <c r="C54" s="114"/>
      <c r="D54" s="99"/>
    </row>
    <row r="55" spans="1:6" ht="31.5">
      <c r="A55" s="16"/>
      <c r="B55" s="14" t="s">
        <v>12</v>
      </c>
      <c r="C55" s="114" t="s">
        <v>22</v>
      </c>
      <c r="D55" s="99"/>
    </row>
    <row r="56" spans="1:6" ht="31.5">
      <c r="A56" s="16" t="s">
        <v>40</v>
      </c>
      <c r="B56" s="91" t="s">
        <v>103</v>
      </c>
      <c r="C56" s="114" t="s">
        <v>22</v>
      </c>
      <c r="D56" s="99"/>
    </row>
    <row r="57" spans="1:6" ht="66" customHeight="1">
      <c r="A57" s="16" t="s">
        <v>41</v>
      </c>
      <c r="B57" s="91" t="s">
        <v>0</v>
      </c>
      <c r="C57" s="114" t="s">
        <v>22</v>
      </c>
      <c r="D57" s="99">
        <f>2969.63-462.57+1834</f>
        <v>4341.0599999999995</v>
      </c>
    </row>
    <row r="58" spans="1:6" ht="18.75" customHeight="1">
      <c r="A58" s="16"/>
      <c r="B58" s="105" t="s">
        <v>359</v>
      </c>
      <c r="C58" s="114" t="s">
        <v>22</v>
      </c>
      <c r="D58" s="99">
        <f>D60+D61</f>
        <v>294.60000000000002</v>
      </c>
    </row>
    <row r="59" spans="1:6" ht="18.75" customHeight="1">
      <c r="A59" s="16"/>
      <c r="B59" s="105" t="s">
        <v>23</v>
      </c>
      <c r="C59" s="114"/>
      <c r="D59" s="99"/>
    </row>
    <row r="60" spans="1:6" ht="18.75" customHeight="1">
      <c r="A60" s="16"/>
      <c r="B60" s="105" t="s">
        <v>363</v>
      </c>
      <c r="C60" s="114" t="s">
        <v>22</v>
      </c>
      <c r="D60" s="99">
        <v>61.2</v>
      </c>
    </row>
    <row r="61" spans="1:6" ht="18.75" customHeight="1">
      <c r="A61" s="16"/>
      <c r="B61" s="105" t="s">
        <v>364</v>
      </c>
      <c r="C61" s="114" t="s">
        <v>22</v>
      </c>
      <c r="D61" s="99">
        <v>233.4</v>
      </c>
    </row>
    <row r="62" spans="1:6" ht="33.75" customHeight="1">
      <c r="A62" s="16" t="s">
        <v>50</v>
      </c>
      <c r="B62" s="91" t="s">
        <v>104</v>
      </c>
      <c r="C62" s="114" t="s">
        <v>22</v>
      </c>
      <c r="D62" s="99">
        <v>0</v>
      </c>
    </row>
    <row r="63" spans="1:6" ht="23.25" customHeight="1">
      <c r="A63" s="16" t="s">
        <v>51</v>
      </c>
      <c r="B63" s="91" t="s">
        <v>105</v>
      </c>
      <c r="C63" s="114" t="s">
        <v>22</v>
      </c>
      <c r="D63" s="99">
        <f>D19+D43+D46+D47+D48+D49+D50+D57+D58</f>
        <v>45713.659999999989</v>
      </c>
      <c r="E63" s="101">
        <f>D63/D72</f>
        <v>1.0848816954220752</v>
      </c>
      <c r="F63" s="102">
        <f>E63*1.0753</f>
        <v>1.1665732870873575</v>
      </c>
    </row>
    <row r="64" spans="1:6" ht="23.25" hidden="1" customHeight="1">
      <c r="A64" s="16" t="s">
        <v>52</v>
      </c>
      <c r="B64" s="111" t="s">
        <v>367</v>
      </c>
      <c r="C64" s="114" t="s">
        <v>22</v>
      </c>
      <c r="D64" s="99"/>
      <c r="E64" s="103"/>
    </row>
    <row r="65" spans="1:7" ht="21" customHeight="1">
      <c r="A65" s="16" t="s">
        <v>53</v>
      </c>
      <c r="B65" s="13" t="s">
        <v>106</v>
      </c>
      <c r="C65" s="114" t="s">
        <v>22</v>
      </c>
      <c r="D65" s="99">
        <f>D66-D63-D64</f>
        <v>0</v>
      </c>
    </row>
    <row r="66" spans="1:7" ht="21" customHeight="1">
      <c r="A66" s="16" t="s">
        <v>54</v>
      </c>
      <c r="B66" s="13" t="s">
        <v>107</v>
      </c>
      <c r="C66" s="114" t="s">
        <v>22</v>
      </c>
      <c r="D66" s="99">
        <f>D63</f>
        <v>45713.659999999989</v>
      </c>
      <c r="G66" s="115"/>
    </row>
    <row r="67" spans="1:7" ht="21" customHeight="1">
      <c r="A67" s="16"/>
      <c r="B67" s="13"/>
      <c r="C67" s="114"/>
      <c r="D67" s="99"/>
    </row>
    <row r="68" spans="1:7">
      <c r="A68" s="16" t="s">
        <v>55</v>
      </c>
      <c r="B68" s="13" t="s">
        <v>43</v>
      </c>
      <c r="C68" s="114" t="s">
        <v>42</v>
      </c>
      <c r="D68" s="99">
        <v>32</v>
      </c>
    </row>
    <row r="69" spans="1:7">
      <c r="A69" s="16" t="s">
        <v>56</v>
      </c>
      <c r="B69" s="13" t="s">
        <v>44</v>
      </c>
      <c r="C69" s="114" t="s">
        <v>42</v>
      </c>
      <c r="D69" s="99">
        <v>29.9</v>
      </c>
    </row>
    <row r="70" spans="1:7">
      <c r="A70" s="16" t="s">
        <v>57</v>
      </c>
      <c r="B70" s="13" t="s">
        <v>45</v>
      </c>
      <c r="C70" s="114" t="s">
        <v>365</v>
      </c>
      <c r="D70" s="99">
        <f>D72+2701</f>
        <v>44838</v>
      </c>
    </row>
    <row r="71" spans="1:7">
      <c r="A71" s="16" t="s">
        <v>58</v>
      </c>
      <c r="B71" s="13" t="s">
        <v>46</v>
      </c>
      <c r="C71" s="114" t="s">
        <v>365</v>
      </c>
      <c r="D71" s="99">
        <v>0</v>
      </c>
    </row>
    <row r="72" spans="1:7" ht="31.5">
      <c r="A72" s="16" t="s">
        <v>59</v>
      </c>
      <c r="B72" s="13" t="s">
        <v>47</v>
      </c>
      <c r="C72" s="114" t="s">
        <v>365</v>
      </c>
      <c r="D72" s="99">
        <v>42137</v>
      </c>
      <c r="E72" s="115"/>
    </row>
    <row r="73" spans="1:7">
      <c r="A73" s="16"/>
      <c r="B73" s="14" t="s">
        <v>23</v>
      </c>
      <c r="C73" s="114" t="s">
        <v>365</v>
      </c>
      <c r="D73" s="99"/>
    </row>
    <row r="74" spans="1:7">
      <c r="A74" s="16" t="s">
        <v>108</v>
      </c>
      <c r="B74" s="91" t="s">
        <v>48</v>
      </c>
      <c r="C74" s="114" t="s">
        <v>365</v>
      </c>
      <c r="D74" s="99">
        <v>800</v>
      </c>
    </row>
    <row r="75" spans="1:7">
      <c r="A75" s="16" t="s">
        <v>109</v>
      </c>
      <c r="B75" s="91" t="s">
        <v>49</v>
      </c>
      <c r="C75" s="114" t="s">
        <v>365</v>
      </c>
      <c r="D75" s="99">
        <f>D72-D74</f>
        <v>41337</v>
      </c>
    </row>
    <row r="76" spans="1:7" ht="32.25" customHeight="1">
      <c r="A76" s="16" t="s">
        <v>110</v>
      </c>
      <c r="B76" s="13" t="s">
        <v>60</v>
      </c>
      <c r="C76" s="114" t="s">
        <v>61</v>
      </c>
      <c r="D76" s="104">
        <v>6.02</v>
      </c>
    </row>
    <row r="77" spans="1:7" ht="31.5">
      <c r="A77" s="16" t="s">
        <v>111</v>
      </c>
      <c r="B77" s="13" t="s">
        <v>63</v>
      </c>
      <c r="C77" s="114" t="s">
        <v>62</v>
      </c>
      <c r="D77" s="99">
        <v>0</v>
      </c>
    </row>
    <row r="78" spans="1:7" ht="31.5">
      <c r="A78" s="16" t="s">
        <v>112</v>
      </c>
      <c r="B78" s="13" t="s">
        <v>361</v>
      </c>
      <c r="C78" s="114" t="s">
        <v>62</v>
      </c>
      <c r="D78" s="99">
        <v>5.9</v>
      </c>
    </row>
    <row r="79" spans="1:7">
      <c r="A79" s="16" t="s">
        <v>113</v>
      </c>
      <c r="B79" s="13" t="s">
        <v>66</v>
      </c>
      <c r="C79" s="114" t="s">
        <v>64</v>
      </c>
      <c r="D79" s="99">
        <v>0</v>
      </c>
    </row>
    <row r="80" spans="1:7">
      <c r="A80" s="16" t="s">
        <v>114</v>
      </c>
      <c r="B80" s="13" t="s">
        <v>67</v>
      </c>
      <c r="C80" s="114" t="s">
        <v>64</v>
      </c>
      <c r="D80" s="99">
        <v>1</v>
      </c>
    </row>
    <row r="81" spans="1:4">
      <c r="A81" s="16" t="s">
        <v>115</v>
      </c>
      <c r="B81" s="13" t="s">
        <v>68</v>
      </c>
      <c r="C81" s="114" t="s">
        <v>64</v>
      </c>
      <c r="D81" s="99">
        <v>0</v>
      </c>
    </row>
    <row r="82" spans="1:4" ht="31.5">
      <c r="A82" s="16" t="s">
        <v>116</v>
      </c>
      <c r="B82" s="13" t="s">
        <v>70</v>
      </c>
      <c r="C82" s="114" t="s">
        <v>69</v>
      </c>
      <c r="D82" s="99">
        <v>10</v>
      </c>
    </row>
    <row r="83" spans="1:4" ht="47.25">
      <c r="A83" s="16" t="s">
        <v>117</v>
      </c>
      <c r="B83" s="13" t="s">
        <v>72</v>
      </c>
      <c r="C83" s="114" t="s">
        <v>71</v>
      </c>
      <c r="D83" s="99">
        <f>D25*1000/D70*1.1471</f>
        <v>159.54979567331281</v>
      </c>
    </row>
    <row r="84" spans="1:4" ht="47.25">
      <c r="A84" s="16" t="s">
        <v>118</v>
      </c>
      <c r="B84" s="13" t="s">
        <v>74</v>
      </c>
      <c r="C84" s="112" t="s">
        <v>368</v>
      </c>
      <c r="D84" s="99">
        <v>25.4</v>
      </c>
    </row>
    <row r="85" spans="1:4" ht="47.25">
      <c r="A85" s="16" t="s">
        <v>27</v>
      </c>
      <c r="B85" s="13" t="s">
        <v>87</v>
      </c>
      <c r="C85" s="92" t="s">
        <v>75</v>
      </c>
      <c r="D85" s="99">
        <v>0.9</v>
      </c>
    </row>
    <row r="90" spans="1:4" ht="14.25" customHeight="1"/>
  </sheetData>
  <mergeCells count="14">
    <mergeCell ref="B2:D2"/>
    <mergeCell ref="C8:D8"/>
    <mergeCell ref="C9:D9"/>
    <mergeCell ref="C4:D4"/>
    <mergeCell ref="C5:D5"/>
    <mergeCell ref="C6:D6"/>
    <mergeCell ref="C7:D7"/>
    <mergeCell ref="C38:D38"/>
    <mergeCell ref="C42:D42"/>
    <mergeCell ref="C18:D18"/>
    <mergeCell ref="C22:D22"/>
    <mergeCell ref="C26:D26"/>
    <mergeCell ref="C30:D30"/>
    <mergeCell ref="C34:D34"/>
  </mergeCells>
  <phoneticPr fontId="0" type="noConversion"/>
  <pageMargins left="0.53" right="0.55000000000000004" top="0.68" bottom="0.46" header="0.31496062992125984" footer="0.31496062992125984"/>
  <pageSetup paperSize="9" scale="88" fitToHeight="2" orientation="portrait" r:id="rId1"/>
  <headerFooter alignWithMargins="0"/>
</worksheet>
</file>

<file path=xl/worksheets/sheet5.xml><?xml version="1.0" encoding="utf-8"?>
<worksheet xmlns="http://schemas.openxmlformats.org/spreadsheetml/2006/main" xmlns:r="http://schemas.openxmlformats.org/officeDocument/2006/relationships">
  <dimension ref="A2:F95"/>
  <sheetViews>
    <sheetView workbookViewId="0">
      <selection activeCell="H20" sqref="H20"/>
    </sheetView>
  </sheetViews>
  <sheetFormatPr defaultRowHeight="15.75"/>
  <cols>
    <col min="1" max="1" width="9" style="15" customWidth="1"/>
    <col min="2" max="2" width="41.140625" style="11" customWidth="1"/>
    <col min="3" max="3" width="29.5703125" style="8" customWidth="1"/>
    <col min="4" max="4" width="25.5703125" style="108" customWidth="1"/>
  </cols>
  <sheetData>
    <row r="2" spans="1:6" ht="30" customHeight="1">
      <c r="A2" s="44" t="s">
        <v>228</v>
      </c>
      <c r="B2" s="45"/>
      <c r="C2" s="46"/>
    </row>
    <row r="3" spans="1:6" ht="14.25" customHeight="1"/>
    <row r="4" spans="1:6" ht="43.5" customHeight="1">
      <c r="B4" s="12" t="s">
        <v>5</v>
      </c>
      <c r="C4" s="168" t="s">
        <v>3</v>
      </c>
      <c r="D4" s="169"/>
    </row>
    <row r="5" spans="1:6">
      <c r="B5" s="12" t="s">
        <v>8</v>
      </c>
      <c r="C5" s="168">
        <v>7451047011</v>
      </c>
      <c r="D5" s="169"/>
    </row>
    <row r="6" spans="1:6">
      <c r="B6" s="12" t="s">
        <v>9</v>
      </c>
      <c r="C6" s="168">
        <v>745101001</v>
      </c>
      <c r="D6" s="169"/>
    </row>
    <row r="7" spans="1:6" ht="29.25" customHeight="1">
      <c r="B7" s="12" t="s">
        <v>13</v>
      </c>
      <c r="C7" s="168" t="s">
        <v>2</v>
      </c>
      <c r="D7" s="169"/>
    </row>
    <row r="8" spans="1:6">
      <c r="B8" s="12" t="s">
        <v>229</v>
      </c>
      <c r="C8" s="166" t="s">
        <v>485</v>
      </c>
      <c r="D8" s="170"/>
    </row>
    <row r="9" spans="1:6" ht="34.5" customHeight="1">
      <c r="B9" s="13" t="s">
        <v>20</v>
      </c>
      <c r="C9" s="166" t="s">
        <v>4</v>
      </c>
      <c r="D9" s="170"/>
    </row>
    <row r="11" spans="1:6" ht="14.25" customHeight="1"/>
    <row r="12" spans="1:6" s="7" customFormat="1" ht="34.5" customHeight="1">
      <c r="A12" s="16" t="s">
        <v>19</v>
      </c>
      <c r="B12" s="9" t="s">
        <v>6</v>
      </c>
      <c r="C12" s="10" t="s">
        <v>21</v>
      </c>
      <c r="D12" s="113" t="s">
        <v>7</v>
      </c>
    </row>
    <row r="13" spans="1:6" ht="22.5" customHeight="1">
      <c r="A13" s="16">
        <v>1</v>
      </c>
      <c r="B13" s="13" t="s">
        <v>230</v>
      </c>
      <c r="C13" s="28" t="s">
        <v>22</v>
      </c>
      <c r="D13" s="109">
        <f>SUM(D14:D16)</f>
        <v>43643.706118378475</v>
      </c>
    </row>
    <row r="14" spans="1:6" ht="33" customHeight="1">
      <c r="A14" s="16">
        <v>2</v>
      </c>
      <c r="B14" s="13" t="s">
        <v>231</v>
      </c>
      <c r="C14" s="28" t="s">
        <v>22</v>
      </c>
      <c r="D14" s="29">
        <f>D16+D17+D47+D50+D51+D52+D53+D54+D57+D60+D61+D62</f>
        <v>43643.706118378475</v>
      </c>
      <c r="F14" s="47"/>
    </row>
    <row r="15" spans="1:6" ht="15.75" customHeight="1">
      <c r="A15" s="16"/>
      <c r="B15" s="14" t="s">
        <v>23</v>
      </c>
      <c r="C15" s="28"/>
      <c r="D15" s="29"/>
    </row>
    <row r="16" spans="1:6" ht="20.25" customHeight="1">
      <c r="A16" s="16" t="s">
        <v>28</v>
      </c>
      <c r="B16" s="4" t="s">
        <v>232</v>
      </c>
      <c r="C16" s="28" t="s">
        <v>22</v>
      </c>
      <c r="D16" s="29">
        <v>0</v>
      </c>
    </row>
    <row r="17" spans="1:4" ht="18.75" customHeight="1">
      <c r="A17" s="16" t="s">
        <v>29</v>
      </c>
      <c r="B17" s="4" t="s">
        <v>233</v>
      </c>
      <c r="C17" s="28" t="s">
        <v>22</v>
      </c>
      <c r="D17" s="29">
        <f>D23+D35+D39+D43</f>
        <v>21224.599706378474</v>
      </c>
    </row>
    <row r="18" spans="1:4" ht="18.75" customHeight="1">
      <c r="A18" s="21"/>
      <c r="B18" s="48" t="s">
        <v>23</v>
      </c>
      <c r="C18" s="25" t="s">
        <v>76</v>
      </c>
      <c r="D18" s="49"/>
    </row>
    <row r="19" spans="1:4" ht="18.75" customHeight="1">
      <c r="A19" s="21" t="s">
        <v>93</v>
      </c>
      <c r="B19" s="48" t="s">
        <v>234</v>
      </c>
      <c r="C19" s="25" t="s">
        <v>76</v>
      </c>
      <c r="D19" s="49"/>
    </row>
    <row r="20" spans="1:4" ht="18.75" customHeight="1">
      <c r="A20" s="21"/>
      <c r="B20" s="22" t="s">
        <v>85</v>
      </c>
      <c r="C20" s="25" t="s">
        <v>77</v>
      </c>
      <c r="D20" s="49">
        <v>0</v>
      </c>
    </row>
    <row r="21" spans="1:4" ht="18.75" customHeight="1">
      <c r="A21" s="21"/>
      <c r="B21" s="22" t="s">
        <v>84</v>
      </c>
      <c r="C21" s="25" t="s">
        <v>78</v>
      </c>
      <c r="D21" s="49"/>
    </row>
    <row r="22" spans="1:4" ht="18.75" customHeight="1">
      <c r="A22" s="21"/>
      <c r="B22" s="22" t="s">
        <v>10</v>
      </c>
      <c r="C22" s="160" t="s">
        <v>356</v>
      </c>
      <c r="D22" s="172"/>
    </row>
    <row r="23" spans="1:4" ht="18.75" customHeight="1">
      <c r="A23" s="21" t="s">
        <v>94</v>
      </c>
      <c r="B23" s="48" t="s">
        <v>235</v>
      </c>
      <c r="C23" s="25" t="s">
        <v>76</v>
      </c>
      <c r="D23" s="26">
        <f>D27</f>
        <v>21224.599706378474</v>
      </c>
    </row>
    <row r="24" spans="1:4" ht="18.75" customHeight="1">
      <c r="A24" s="21"/>
      <c r="B24" s="22" t="s">
        <v>83</v>
      </c>
      <c r="C24" s="25" t="s">
        <v>80</v>
      </c>
      <c r="D24" s="49">
        <f>D23/D25*1000</f>
        <v>4182.3692630513506</v>
      </c>
    </row>
    <row r="25" spans="1:4" ht="18.75" customHeight="1">
      <c r="A25" s="21"/>
      <c r="B25" s="22" t="s">
        <v>84</v>
      </c>
      <c r="C25" s="25" t="s">
        <v>81</v>
      </c>
      <c r="D25" s="49">
        <v>5074.7790000000005</v>
      </c>
    </row>
    <row r="26" spans="1:4" ht="18.75" customHeight="1">
      <c r="A26" s="21"/>
      <c r="B26" s="22" t="s">
        <v>10</v>
      </c>
      <c r="C26" s="160" t="s">
        <v>356</v>
      </c>
      <c r="D26" s="173"/>
    </row>
    <row r="27" spans="1:4" ht="18.75" customHeight="1">
      <c r="A27" s="21"/>
      <c r="B27" s="48" t="s">
        <v>236</v>
      </c>
      <c r="C27" s="25" t="s">
        <v>76</v>
      </c>
      <c r="D27" s="84">
        <f>D29*D28/1000</f>
        <v>21224.599706378474</v>
      </c>
    </row>
    <row r="28" spans="1:4" ht="18.75" customHeight="1">
      <c r="A28" s="21"/>
      <c r="B28" s="22" t="s">
        <v>86</v>
      </c>
      <c r="C28" s="25" t="s">
        <v>80</v>
      </c>
      <c r="D28" s="49">
        <v>4182.3692630513515</v>
      </c>
    </row>
    <row r="29" spans="1:4" ht="18.75" customHeight="1">
      <c r="A29" s="21"/>
      <c r="B29" s="22" t="s">
        <v>82</v>
      </c>
      <c r="C29" s="25" t="s">
        <v>81</v>
      </c>
      <c r="D29" s="49">
        <f>D25</f>
        <v>5074.7790000000005</v>
      </c>
    </row>
    <row r="30" spans="1:4" ht="18.75" customHeight="1">
      <c r="A30" s="21"/>
      <c r="B30" s="22" t="s">
        <v>10</v>
      </c>
      <c r="C30" s="160" t="s">
        <v>356</v>
      </c>
      <c r="D30" s="172"/>
    </row>
    <row r="31" spans="1:4" ht="18.75" customHeight="1">
      <c r="A31" s="21"/>
      <c r="B31" s="48" t="s">
        <v>237</v>
      </c>
      <c r="C31" s="25" t="s">
        <v>76</v>
      </c>
      <c r="D31" s="26">
        <v>0</v>
      </c>
    </row>
    <row r="32" spans="1:4" ht="18.75" customHeight="1">
      <c r="A32" s="21"/>
      <c r="B32" s="22" t="s">
        <v>86</v>
      </c>
      <c r="C32" s="25" t="s">
        <v>80</v>
      </c>
      <c r="D32" s="26">
        <v>0</v>
      </c>
    </row>
    <row r="33" spans="1:4" ht="18.75" customHeight="1">
      <c r="A33" s="21"/>
      <c r="B33" s="22" t="s">
        <v>82</v>
      </c>
      <c r="C33" s="25" t="s">
        <v>81</v>
      </c>
      <c r="D33" s="26">
        <v>0</v>
      </c>
    </row>
    <row r="34" spans="1:4" ht="18.75" customHeight="1">
      <c r="A34" s="21"/>
      <c r="B34" s="22" t="s">
        <v>10</v>
      </c>
      <c r="C34" s="160"/>
      <c r="D34" s="171"/>
    </row>
    <row r="35" spans="1:4" ht="18.75" customHeight="1">
      <c r="A35" s="21" t="s">
        <v>238</v>
      </c>
      <c r="B35" s="48" t="s">
        <v>239</v>
      </c>
      <c r="C35" s="25" t="s">
        <v>76</v>
      </c>
      <c r="D35" s="26">
        <v>0</v>
      </c>
    </row>
    <row r="36" spans="1:4" ht="18.75" customHeight="1">
      <c r="A36" s="21"/>
      <c r="B36" s="22" t="s">
        <v>85</v>
      </c>
      <c r="C36" s="25" t="s">
        <v>77</v>
      </c>
      <c r="D36" s="26">
        <v>0</v>
      </c>
    </row>
    <row r="37" spans="1:4" ht="18.75" customHeight="1">
      <c r="A37" s="21"/>
      <c r="B37" s="22" t="s">
        <v>84</v>
      </c>
      <c r="C37" s="25" t="s">
        <v>78</v>
      </c>
      <c r="D37" s="26">
        <v>0</v>
      </c>
    </row>
    <row r="38" spans="1:4" ht="18.75" customHeight="1">
      <c r="A38" s="21"/>
      <c r="B38" s="22" t="s">
        <v>10</v>
      </c>
      <c r="C38" s="160"/>
      <c r="D38" s="171"/>
    </row>
    <row r="39" spans="1:4" ht="18.75" customHeight="1">
      <c r="A39" s="21" t="s">
        <v>240</v>
      </c>
      <c r="B39" s="48" t="s">
        <v>241</v>
      </c>
      <c r="C39" s="25" t="s">
        <v>76</v>
      </c>
      <c r="D39" s="26">
        <v>0</v>
      </c>
    </row>
    <row r="40" spans="1:4" ht="18.75" customHeight="1">
      <c r="A40" s="21"/>
      <c r="B40" s="22" t="s">
        <v>85</v>
      </c>
      <c r="C40" s="25" t="s">
        <v>77</v>
      </c>
      <c r="D40" s="26"/>
    </row>
    <row r="41" spans="1:4" ht="18.75" customHeight="1">
      <c r="A41" s="21"/>
      <c r="B41" s="22" t="s">
        <v>84</v>
      </c>
      <c r="C41" s="25" t="s">
        <v>78</v>
      </c>
      <c r="D41" s="26"/>
    </row>
    <row r="42" spans="1:4" ht="18.75" customHeight="1">
      <c r="A42" s="21"/>
      <c r="B42" s="22" t="s">
        <v>10</v>
      </c>
      <c r="C42" s="160"/>
      <c r="D42" s="171"/>
    </row>
    <row r="43" spans="1:4" ht="18.75" customHeight="1">
      <c r="A43" s="23" t="s">
        <v>242</v>
      </c>
      <c r="B43" s="48" t="s">
        <v>243</v>
      </c>
      <c r="C43" s="25" t="s">
        <v>76</v>
      </c>
      <c r="D43" s="27">
        <v>0</v>
      </c>
    </row>
    <row r="44" spans="1:4" ht="18.75" customHeight="1">
      <c r="A44" s="21"/>
      <c r="B44" s="22" t="s">
        <v>85</v>
      </c>
      <c r="C44" s="25" t="s">
        <v>77</v>
      </c>
      <c r="D44" s="26">
        <v>0</v>
      </c>
    </row>
    <row r="45" spans="1:4" ht="18.75" customHeight="1">
      <c r="A45" s="21"/>
      <c r="B45" s="22" t="s">
        <v>84</v>
      </c>
      <c r="C45" s="25" t="s">
        <v>78</v>
      </c>
      <c r="D45" s="26">
        <v>0</v>
      </c>
    </row>
    <row r="46" spans="1:4" ht="18.75" customHeight="1">
      <c r="A46" s="21"/>
      <c r="B46" s="22" t="s">
        <v>10</v>
      </c>
      <c r="C46" s="160"/>
      <c r="D46" s="171"/>
    </row>
    <row r="47" spans="1:4" ht="63">
      <c r="A47" s="16" t="s">
        <v>30</v>
      </c>
      <c r="B47" s="14" t="s">
        <v>244</v>
      </c>
      <c r="C47" s="28" t="s">
        <v>22</v>
      </c>
      <c r="D47" s="29">
        <f>D48*D49</f>
        <v>4269.9794400000001</v>
      </c>
    </row>
    <row r="48" spans="1:4" ht="19.5" customHeight="1">
      <c r="A48" s="16" t="s">
        <v>31</v>
      </c>
      <c r="B48" s="14" t="s">
        <v>25</v>
      </c>
      <c r="C48" s="28" t="s">
        <v>24</v>
      </c>
      <c r="D48" s="107">
        <v>3.28</v>
      </c>
    </row>
    <row r="49" spans="1:4" ht="18" customHeight="1">
      <c r="A49" s="16" t="s">
        <v>32</v>
      </c>
      <c r="B49" s="14" t="s">
        <v>11</v>
      </c>
      <c r="C49" s="28" t="s">
        <v>26</v>
      </c>
      <c r="D49" s="29">
        <v>1301.8230000000001</v>
      </c>
    </row>
    <row r="50" spans="1:4" ht="35.25" customHeight="1">
      <c r="A50" s="16" t="s">
        <v>245</v>
      </c>
      <c r="B50" s="14" t="s">
        <v>246</v>
      </c>
      <c r="C50" s="28" t="s">
        <v>22</v>
      </c>
      <c r="D50" s="29">
        <f>3814*24.398/1000</f>
        <v>93.053971999999987</v>
      </c>
    </row>
    <row r="51" spans="1:4" ht="47.25">
      <c r="A51" s="16" t="s">
        <v>247</v>
      </c>
      <c r="B51" s="14" t="s">
        <v>248</v>
      </c>
      <c r="C51" s="28" t="s">
        <v>22</v>
      </c>
      <c r="D51" s="29">
        <v>8.1</v>
      </c>
    </row>
    <row r="52" spans="1:4" ht="52.5" customHeight="1">
      <c r="A52" s="16" t="s">
        <v>249</v>
      </c>
      <c r="B52" s="14" t="s">
        <v>250</v>
      </c>
      <c r="C52" s="28" t="s">
        <v>22</v>
      </c>
      <c r="D52" s="29">
        <f>1980.918+167.199+591.052+25.6+45.344+2.174+1651.828+164.531+494.512+21.429+44.599+2.139</f>
        <v>5191.3249999999998</v>
      </c>
    </row>
    <row r="53" spans="1:4" ht="63">
      <c r="A53" s="16" t="s">
        <v>251</v>
      </c>
      <c r="B53" s="14" t="s">
        <v>252</v>
      </c>
      <c r="C53" s="28" t="s">
        <v>22</v>
      </c>
      <c r="D53" s="29">
        <f>720.087+1708.188+376.438</f>
        <v>2804.7130000000002</v>
      </c>
    </row>
    <row r="54" spans="1:4" ht="22.5" customHeight="1">
      <c r="A54" s="16" t="s">
        <v>253</v>
      </c>
      <c r="B54" s="14" t="s">
        <v>254</v>
      </c>
      <c r="C54" s="28" t="s">
        <v>22</v>
      </c>
      <c r="D54" s="29">
        <v>0</v>
      </c>
    </row>
    <row r="55" spans="1:4">
      <c r="A55" s="16"/>
      <c r="B55" s="14" t="s">
        <v>23</v>
      </c>
      <c r="C55" s="28"/>
      <c r="D55" s="107"/>
    </row>
    <row r="56" spans="1:4" ht="47.25">
      <c r="A56" s="16" t="s">
        <v>255</v>
      </c>
      <c r="B56" s="50" t="s">
        <v>12</v>
      </c>
      <c r="C56" s="28" t="s">
        <v>22</v>
      </c>
      <c r="D56" s="107"/>
    </row>
    <row r="57" spans="1:4" ht="31.5">
      <c r="A57" s="16" t="s">
        <v>256</v>
      </c>
      <c r="B57" s="14" t="s">
        <v>257</v>
      </c>
      <c r="C57" s="28" t="s">
        <v>22</v>
      </c>
      <c r="D57" s="29">
        <v>0</v>
      </c>
    </row>
    <row r="58" spans="1:4">
      <c r="A58" s="16"/>
      <c r="B58" s="14" t="s">
        <v>23</v>
      </c>
      <c r="C58" s="28"/>
      <c r="D58" s="107"/>
    </row>
    <row r="59" spans="1:4" ht="47.25">
      <c r="A59" s="16" t="s">
        <v>258</v>
      </c>
      <c r="B59" s="50" t="s">
        <v>12</v>
      </c>
      <c r="C59" s="28" t="s">
        <v>22</v>
      </c>
      <c r="D59" s="107"/>
    </row>
    <row r="60" spans="1:4" ht="54.75" customHeight="1">
      <c r="A60" s="16" t="s">
        <v>259</v>
      </c>
      <c r="B60" s="14" t="s">
        <v>260</v>
      </c>
      <c r="C60" s="28" t="s">
        <v>22</v>
      </c>
      <c r="D60" s="29">
        <f>905.4+6122.1</f>
        <v>7027.5</v>
      </c>
    </row>
    <row r="61" spans="1:4" ht="77.25" customHeight="1">
      <c r="A61" s="16" t="s">
        <v>261</v>
      </c>
      <c r="B61" s="14" t="s">
        <v>262</v>
      </c>
      <c r="C61" s="28" t="s">
        <v>22</v>
      </c>
      <c r="D61" s="29">
        <f>77+39+0.86+0.42+51.3+0.646+0.179+33.2+42.4+2.9</f>
        <v>247.90499999999997</v>
      </c>
    </row>
    <row r="62" spans="1:4" ht="81" customHeight="1">
      <c r="A62" s="16"/>
      <c r="B62" s="88" t="s">
        <v>357</v>
      </c>
      <c r="C62" s="28" t="s">
        <v>22</v>
      </c>
      <c r="D62" s="29">
        <f>D63+D64</f>
        <v>2776.53</v>
      </c>
    </row>
    <row r="63" spans="1:4" ht="20.25" customHeight="1">
      <c r="A63" s="16"/>
      <c r="B63" s="89" t="s">
        <v>358</v>
      </c>
      <c r="C63" s="28" t="s">
        <v>22</v>
      </c>
      <c r="D63" s="29">
        <f>3.7+0.2+42.7+26.1+3.5+3.1+10.8+5.2+22.7+94.8+22.3+28+3.9+14.3+13.7+11+36.4</f>
        <v>342.4</v>
      </c>
    </row>
    <row r="64" spans="1:4" ht="20.25" customHeight="1">
      <c r="A64" s="16"/>
      <c r="B64" s="89" t="s">
        <v>359</v>
      </c>
      <c r="C64" s="28" t="s">
        <v>22</v>
      </c>
      <c r="D64" s="29">
        <f>7+9.3+1+1.6+2423.33-8.1</f>
        <v>2434.13</v>
      </c>
    </row>
    <row r="65" spans="1:5" ht="31.5">
      <c r="A65" s="16" t="s">
        <v>33</v>
      </c>
      <c r="B65" s="13" t="s">
        <v>263</v>
      </c>
      <c r="C65" s="28" t="s">
        <v>22</v>
      </c>
      <c r="D65" s="29">
        <f>D13-D14</f>
        <v>0</v>
      </c>
    </row>
    <row r="66" spans="1:5">
      <c r="A66" s="16" t="s">
        <v>34</v>
      </c>
      <c r="B66" s="13" t="s">
        <v>264</v>
      </c>
      <c r="C66" s="28" t="s">
        <v>22</v>
      </c>
      <c r="D66" s="107"/>
    </row>
    <row r="67" spans="1:5">
      <c r="A67" s="16"/>
      <c r="B67" s="14" t="s">
        <v>23</v>
      </c>
      <c r="C67" s="28"/>
      <c r="D67" s="107"/>
    </row>
    <row r="68" spans="1:5" ht="66" customHeight="1">
      <c r="A68" s="16" t="s">
        <v>265</v>
      </c>
      <c r="B68" s="14" t="s">
        <v>266</v>
      </c>
      <c r="C68" s="28" t="s">
        <v>22</v>
      </c>
      <c r="D68" s="107"/>
    </row>
    <row r="69" spans="1:5" ht="31.5">
      <c r="A69" s="16" t="s">
        <v>35</v>
      </c>
      <c r="B69" s="13" t="s">
        <v>267</v>
      </c>
      <c r="C69" s="28" t="s">
        <v>22</v>
      </c>
      <c r="D69" s="29">
        <f>196314-196532</f>
        <v>-218</v>
      </c>
    </row>
    <row r="70" spans="1:5" hidden="1">
      <c r="A70" s="16"/>
      <c r="B70" s="14" t="s">
        <v>23</v>
      </c>
      <c r="C70" s="28"/>
      <c r="D70" s="29"/>
    </row>
    <row r="71" spans="1:5" ht="31.5" hidden="1">
      <c r="A71" s="16" t="s">
        <v>268</v>
      </c>
      <c r="B71" s="14" t="s">
        <v>269</v>
      </c>
      <c r="C71" s="28" t="s">
        <v>22</v>
      </c>
      <c r="D71" s="29"/>
    </row>
    <row r="72" spans="1:5" ht="63" hidden="1">
      <c r="A72" s="16" t="s">
        <v>36</v>
      </c>
      <c r="B72" s="13" t="s">
        <v>270</v>
      </c>
      <c r="C72" s="28"/>
      <c r="D72" s="110" t="s">
        <v>350</v>
      </c>
    </row>
    <row r="73" spans="1:5">
      <c r="A73" s="16" t="s">
        <v>37</v>
      </c>
      <c r="B73" s="13" t="s">
        <v>43</v>
      </c>
      <c r="C73" s="28" t="s">
        <v>42</v>
      </c>
      <c r="D73" s="29">
        <v>32</v>
      </c>
    </row>
    <row r="74" spans="1:5">
      <c r="A74" s="16" t="s">
        <v>38</v>
      </c>
      <c r="B74" s="13" t="s">
        <v>44</v>
      </c>
      <c r="C74" s="28" t="s">
        <v>42</v>
      </c>
      <c r="D74" s="29">
        <v>31</v>
      </c>
    </row>
    <row r="75" spans="1:5" ht="31.5">
      <c r="A75" s="16" t="s">
        <v>39</v>
      </c>
      <c r="B75" s="13" t="s">
        <v>45</v>
      </c>
      <c r="C75" s="28" t="s">
        <v>365</v>
      </c>
      <c r="D75" s="153">
        <v>37933.707999999999</v>
      </c>
    </row>
    <row r="76" spans="1:5">
      <c r="A76" s="16" t="s">
        <v>40</v>
      </c>
      <c r="B76" s="13" t="s">
        <v>46</v>
      </c>
      <c r="C76" s="28" t="s">
        <v>365</v>
      </c>
      <c r="D76" s="29">
        <v>0</v>
      </c>
    </row>
    <row r="77" spans="1:5" ht="31.5">
      <c r="A77" s="16" t="s">
        <v>41</v>
      </c>
      <c r="B77" s="13" t="s">
        <v>47</v>
      </c>
      <c r="C77" s="28" t="s">
        <v>365</v>
      </c>
      <c r="D77" s="29">
        <f>D75-0.06*D75</f>
        <v>35657.685519999999</v>
      </c>
    </row>
    <row r="78" spans="1:5">
      <c r="A78" s="16"/>
      <c r="B78" s="14" t="s">
        <v>23</v>
      </c>
      <c r="C78" s="28" t="s">
        <v>365</v>
      </c>
      <c r="D78" s="29"/>
    </row>
    <row r="79" spans="1:5">
      <c r="A79" s="16" t="s">
        <v>271</v>
      </c>
      <c r="B79" s="4" t="s">
        <v>48</v>
      </c>
      <c r="C79" s="28" t="s">
        <v>365</v>
      </c>
      <c r="D79" s="154">
        <v>848.16700000000003</v>
      </c>
      <c r="E79" s="47"/>
    </row>
    <row r="80" spans="1:5">
      <c r="A80" s="16" t="s">
        <v>272</v>
      </c>
      <c r="B80" s="4" t="s">
        <v>49</v>
      </c>
      <c r="C80" s="28" t="s">
        <v>365</v>
      </c>
      <c r="D80" s="29">
        <f>D77-D79</f>
        <v>34809.518519999998</v>
      </c>
    </row>
    <row r="81" spans="1:4" ht="32.25" customHeight="1">
      <c r="A81" s="16" t="s">
        <v>50</v>
      </c>
      <c r="B81" s="13" t="s">
        <v>60</v>
      </c>
      <c r="C81" s="28" t="s">
        <v>61</v>
      </c>
      <c r="D81" s="29"/>
    </row>
    <row r="82" spans="1:4" ht="47.25">
      <c r="A82" s="16" t="s">
        <v>51</v>
      </c>
      <c r="B82" s="13" t="s">
        <v>63</v>
      </c>
      <c r="C82" s="28" t="s">
        <v>62</v>
      </c>
      <c r="D82" s="29">
        <f>5.9*2</f>
        <v>11.8</v>
      </c>
    </row>
    <row r="83" spans="1:4" ht="31.5">
      <c r="A83" s="16" t="s">
        <v>52</v>
      </c>
      <c r="B83" s="13" t="s">
        <v>65</v>
      </c>
      <c r="C83" s="28" t="s">
        <v>62</v>
      </c>
      <c r="D83" s="29"/>
    </row>
    <row r="84" spans="1:4">
      <c r="A84" s="16" t="s">
        <v>53</v>
      </c>
      <c r="B84" s="13" t="s">
        <v>66</v>
      </c>
      <c r="C84" s="28" t="s">
        <v>64</v>
      </c>
      <c r="D84" s="29">
        <v>0</v>
      </c>
    </row>
    <row r="85" spans="1:4" ht="31.5">
      <c r="A85" s="16" t="s">
        <v>54</v>
      </c>
      <c r="B85" s="13" t="s">
        <v>67</v>
      </c>
      <c r="C85" s="28" t="s">
        <v>64</v>
      </c>
      <c r="D85" s="29">
        <v>1</v>
      </c>
    </row>
    <row r="86" spans="1:4">
      <c r="A86" s="16" t="s">
        <v>55</v>
      </c>
      <c r="B86" s="13" t="s">
        <v>68</v>
      </c>
      <c r="C86" s="28" t="s">
        <v>64</v>
      </c>
      <c r="D86" s="29">
        <v>0</v>
      </c>
    </row>
    <row r="87" spans="1:4" ht="47.25">
      <c r="A87" s="16" t="s">
        <v>56</v>
      </c>
      <c r="B87" s="13" t="s">
        <v>70</v>
      </c>
      <c r="C87" s="28" t="s">
        <v>69</v>
      </c>
      <c r="D87" s="29">
        <v>10</v>
      </c>
    </row>
    <row r="88" spans="1:4" ht="47.25">
      <c r="A88" s="16" t="s">
        <v>57</v>
      </c>
      <c r="B88" s="13" t="s">
        <v>72</v>
      </c>
      <c r="C88" s="28" t="s">
        <v>71</v>
      </c>
      <c r="D88" s="107">
        <f>D25*1000*1.15/D75</f>
        <v>153.84722869696787</v>
      </c>
    </row>
    <row r="89" spans="1:4" ht="47.25">
      <c r="A89" s="16" t="s">
        <v>58</v>
      </c>
      <c r="B89" s="13" t="s">
        <v>74</v>
      </c>
      <c r="C89" s="28" t="s">
        <v>73</v>
      </c>
      <c r="D89" s="107">
        <f>D49/D75</f>
        <v>3.4318369298355966E-2</v>
      </c>
    </row>
    <row r="90" spans="1:4" ht="35.25" customHeight="1">
      <c r="A90" s="16" t="s">
        <v>59</v>
      </c>
      <c r="B90" s="13" t="s">
        <v>87</v>
      </c>
      <c r="C90" s="28" t="s">
        <v>75</v>
      </c>
      <c r="D90" s="107">
        <f>3814/D75</f>
        <v>0.10054382239669267</v>
      </c>
    </row>
    <row r="95" spans="1:4" ht="14.25" customHeight="1"/>
  </sheetData>
  <mergeCells count="13">
    <mergeCell ref="C9:D9"/>
    <mergeCell ref="C46:D46"/>
    <mergeCell ref="C22:D22"/>
    <mergeCell ref="C26:D26"/>
    <mergeCell ref="C30:D30"/>
    <mergeCell ref="C34:D34"/>
    <mergeCell ref="C38:D38"/>
    <mergeCell ref="C42:D42"/>
    <mergeCell ref="C4:D4"/>
    <mergeCell ref="C5:D5"/>
    <mergeCell ref="C6:D6"/>
    <mergeCell ref="C7:D7"/>
    <mergeCell ref="C8:D8"/>
  </mergeCells>
  <dataValidations count="1">
    <dataValidation type="textLength" operator="lessThanOrEqual" allowBlank="1" showInputMessage="1" showErrorMessage="1" errorTitle="Ошибка" error="Допускается ввод не более 900 символов!" sqref="B63:B64">
      <formula1>900</formula1>
    </dataValidation>
  </dataValidations>
  <hyperlinks>
    <hyperlink ref="D72" r:id="rId1"/>
  </hyperlinks>
  <printOptions horizontalCentered="1"/>
  <pageMargins left="0.11811023622047245" right="0.11811023622047245" top="0.19685039370078741" bottom="0.15748031496062992" header="0.31496062992125984" footer="0.31496062992125984"/>
  <pageSetup orientation="portrait" horizontalDpi="0" verticalDpi="0" r:id="rId2"/>
</worksheet>
</file>

<file path=xl/worksheets/sheet6.xml><?xml version="1.0" encoding="utf-8"?>
<worksheet xmlns="http://schemas.openxmlformats.org/spreadsheetml/2006/main" xmlns:r="http://schemas.openxmlformats.org/officeDocument/2006/relationships">
  <dimension ref="A1:G84"/>
  <sheetViews>
    <sheetView workbookViewId="0">
      <selection activeCell="D21" sqref="D21"/>
    </sheetView>
  </sheetViews>
  <sheetFormatPr defaultRowHeight="15.75"/>
  <cols>
    <col min="1" max="1" width="8.5703125" style="51" customWidth="1"/>
    <col min="2" max="2" width="37.140625" style="2" customWidth="1"/>
    <col min="3" max="3" width="17.140625" style="56" customWidth="1"/>
    <col min="4" max="4" width="16.5703125" style="2" customWidth="1"/>
    <col min="5" max="5" width="25.85546875" style="17" customWidth="1"/>
    <col min="6" max="7" width="9.140625" style="17"/>
    <col min="8" max="16384" width="9.140625" style="53"/>
  </cols>
  <sheetData>
    <row r="1" spans="1:7">
      <c r="B1" s="174" t="s">
        <v>274</v>
      </c>
      <c r="C1" s="174"/>
      <c r="D1" s="174"/>
    </row>
    <row r="2" spans="1:7">
      <c r="B2" s="52"/>
      <c r="C2" s="52"/>
      <c r="D2" s="52"/>
    </row>
    <row r="3" spans="1:7" ht="33.75" customHeight="1">
      <c r="B3" s="54" t="s">
        <v>5</v>
      </c>
      <c r="C3" s="168" t="s">
        <v>3</v>
      </c>
      <c r="D3" s="169"/>
    </row>
    <row r="4" spans="1:7">
      <c r="B4" s="55" t="s">
        <v>8</v>
      </c>
      <c r="C4" s="175">
        <v>7451047011</v>
      </c>
      <c r="D4" s="176"/>
    </row>
    <row r="5" spans="1:7">
      <c r="B5" s="55" t="s">
        <v>9</v>
      </c>
      <c r="C5" s="175">
        <v>745101001</v>
      </c>
      <c r="D5" s="176"/>
    </row>
    <row r="6" spans="1:7" ht="45" customHeight="1">
      <c r="B6" s="55" t="s">
        <v>13</v>
      </c>
      <c r="C6" s="168" t="s">
        <v>275</v>
      </c>
      <c r="D6" s="169"/>
    </row>
    <row r="7" spans="1:7">
      <c r="B7" s="55" t="s">
        <v>229</v>
      </c>
      <c r="C7" s="177" t="s">
        <v>366</v>
      </c>
      <c r="D7" s="178"/>
    </row>
    <row r="9" spans="1:7" s="57" customFormat="1" ht="31.5">
      <c r="A9" s="16" t="s">
        <v>19</v>
      </c>
      <c r="B9" s="6" t="s">
        <v>6</v>
      </c>
      <c r="C9" s="10" t="s">
        <v>21</v>
      </c>
      <c r="D9" s="6" t="s">
        <v>7</v>
      </c>
      <c r="E9" s="8"/>
      <c r="F9" s="8"/>
      <c r="G9" s="8"/>
    </row>
    <row r="10" spans="1:7" s="1" customFormat="1" ht="31.5">
      <c r="A10" s="21">
        <v>1</v>
      </c>
      <c r="B10" s="18" t="s">
        <v>276</v>
      </c>
      <c r="C10" s="58" t="s">
        <v>76</v>
      </c>
      <c r="D10" s="49">
        <f>D11+D15+D27+D31+D80</f>
        <v>21224.599706378474</v>
      </c>
      <c r="E10" s="59"/>
      <c r="F10" s="59"/>
      <c r="G10" s="59"/>
    </row>
    <row r="11" spans="1:7" s="1" customFormat="1">
      <c r="A11" s="21" t="s">
        <v>277</v>
      </c>
      <c r="B11" s="18" t="s">
        <v>14</v>
      </c>
      <c r="C11" s="58" t="s">
        <v>76</v>
      </c>
      <c r="D11" s="49">
        <f>'фактические затраты'!D19</f>
        <v>0</v>
      </c>
      <c r="E11" s="59"/>
      <c r="F11" s="59"/>
      <c r="G11" s="59"/>
    </row>
    <row r="12" spans="1:7" s="1" customFormat="1">
      <c r="A12" s="21"/>
      <c r="B12" s="20" t="s">
        <v>85</v>
      </c>
      <c r="C12" s="58" t="s">
        <v>77</v>
      </c>
      <c r="D12" s="49">
        <f>'фактические затраты'!D20</f>
        <v>0</v>
      </c>
      <c r="E12" s="59"/>
      <c r="F12" s="59"/>
      <c r="G12" s="59"/>
    </row>
    <row r="13" spans="1:7" s="1" customFormat="1">
      <c r="A13" s="21"/>
      <c r="B13" s="20" t="s">
        <v>84</v>
      </c>
      <c r="C13" s="58" t="s">
        <v>78</v>
      </c>
      <c r="D13" s="49">
        <f>'фактические затраты'!D21</f>
        <v>0</v>
      </c>
      <c r="E13" s="59"/>
      <c r="F13" s="59"/>
      <c r="G13" s="59"/>
    </row>
    <row r="14" spans="1:7" s="1" customFormat="1">
      <c r="A14" s="21"/>
      <c r="B14" s="20" t="s">
        <v>10</v>
      </c>
      <c r="C14" s="179"/>
      <c r="D14" s="180"/>
      <c r="E14" s="59"/>
      <c r="F14" s="59"/>
      <c r="G14" s="59"/>
    </row>
    <row r="15" spans="1:7" s="1" customFormat="1">
      <c r="A15" s="21" t="s">
        <v>278</v>
      </c>
      <c r="B15" s="18" t="s">
        <v>79</v>
      </c>
      <c r="C15" s="58" t="s">
        <v>76</v>
      </c>
      <c r="D15" s="49">
        <f>D19+D23</f>
        <v>21224.599706378474</v>
      </c>
      <c r="E15" s="59"/>
      <c r="F15" s="59"/>
      <c r="G15" s="59"/>
    </row>
    <row r="16" spans="1:7" s="1" customFormat="1" ht="31.5">
      <c r="A16" s="21"/>
      <c r="B16" s="20" t="s">
        <v>83</v>
      </c>
      <c r="C16" s="25" t="s">
        <v>80</v>
      </c>
      <c r="D16" s="26">
        <f>D20</f>
        <v>4182.3692630513515</v>
      </c>
      <c r="E16" s="59"/>
      <c r="F16" s="59"/>
      <c r="G16" s="59"/>
    </row>
    <row r="17" spans="1:7" s="1" customFormat="1">
      <c r="A17" s="21"/>
      <c r="B17" s="20" t="s">
        <v>84</v>
      </c>
      <c r="C17" s="58" t="s">
        <v>81</v>
      </c>
      <c r="D17" s="26">
        <f>D21+D25</f>
        <v>5074.7790000000005</v>
      </c>
      <c r="E17" s="59"/>
      <c r="F17" s="59"/>
      <c r="G17" s="59"/>
    </row>
    <row r="18" spans="1:7" s="1" customFormat="1">
      <c r="A18" s="21"/>
      <c r="B18" s="20" t="s">
        <v>10</v>
      </c>
      <c r="C18" s="179"/>
      <c r="D18" s="180"/>
      <c r="E18" s="59"/>
      <c r="F18" s="59"/>
      <c r="G18" s="59"/>
    </row>
    <row r="19" spans="1:7" s="1" customFormat="1">
      <c r="A19" s="21" t="s">
        <v>279</v>
      </c>
      <c r="B19" s="19" t="s">
        <v>15</v>
      </c>
      <c r="C19" s="58" t="s">
        <v>76</v>
      </c>
      <c r="D19" s="26">
        <f>'фактические затраты'!D27</f>
        <v>21224.599706378474</v>
      </c>
      <c r="E19" s="59"/>
      <c r="F19" s="59"/>
      <c r="G19" s="59"/>
    </row>
    <row r="20" spans="1:7" s="1" customFormat="1">
      <c r="A20" s="21"/>
      <c r="B20" s="22" t="s">
        <v>86</v>
      </c>
      <c r="C20" s="58" t="s">
        <v>80</v>
      </c>
      <c r="D20" s="26">
        <f>'фактические затраты'!D28</f>
        <v>4182.3692630513515</v>
      </c>
      <c r="E20" s="59"/>
      <c r="F20" s="59"/>
      <c r="G20" s="59"/>
    </row>
    <row r="21" spans="1:7" s="1" customFormat="1">
      <c r="A21" s="21"/>
      <c r="B21" s="22" t="s">
        <v>82</v>
      </c>
      <c r="C21" s="58" t="s">
        <v>81</v>
      </c>
      <c r="D21" s="26">
        <f>'фактические затраты'!D29</f>
        <v>5074.7790000000005</v>
      </c>
      <c r="E21" s="59"/>
      <c r="F21" s="59"/>
      <c r="G21" s="59"/>
    </row>
    <row r="22" spans="1:7" s="1" customFormat="1">
      <c r="A22" s="21"/>
      <c r="B22" s="22" t="s">
        <v>10</v>
      </c>
      <c r="C22" s="160"/>
      <c r="D22" s="171"/>
      <c r="E22" s="59"/>
      <c r="F22" s="59"/>
      <c r="G22" s="59"/>
    </row>
    <row r="23" spans="1:7" s="1" customFormat="1">
      <c r="A23" s="21" t="s">
        <v>280</v>
      </c>
      <c r="B23" s="19" t="s">
        <v>16</v>
      </c>
      <c r="C23" s="25" t="s">
        <v>76</v>
      </c>
      <c r="D23" s="26">
        <f>'фактические затраты'!D31</f>
        <v>0</v>
      </c>
      <c r="E23" s="59"/>
      <c r="F23" s="59"/>
      <c r="G23" s="59"/>
    </row>
    <row r="24" spans="1:7" s="1" customFormat="1">
      <c r="A24" s="21"/>
      <c r="B24" s="22" t="s">
        <v>86</v>
      </c>
      <c r="C24" s="25" t="s">
        <v>80</v>
      </c>
      <c r="D24" s="26">
        <f>'фактические затраты'!D32</f>
        <v>0</v>
      </c>
      <c r="E24" s="59"/>
      <c r="F24" s="59"/>
      <c r="G24" s="59"/>
    </row>
    <row r="25" spans="1:7" s="1" customFormat="1">
      <c r="A25" s="21"/>
      <c r="B25" s="22" t="s">
        <v>82</v>
      </c>
      <c r="C25" s="25" t="s">
        <v>81</v>
      </c>
      <c r="D25" s="26">
        <f>'фактические затраты'!D33</f>
        <v>0</v>
      </c>
      <c r="E25" s="59"/>
      <c r="F25" s="59"/>
      <c r="G25" s="59"/>
    </row>
    <row r="26" spans="1:7" s="1" customFormat="1">
      <c r="A26" s="21"/>
      <c r="B26" s="22" t="s">
        <v>10</v>
      </c>
      <c r="C26" s="160"/>
      <c r="D26" s="171"/>
      <c r="E26" s="59"/>
      <c r="F26" s="59"/>
      <c r="G26" s="59"/>
    </row>
    <row r="27" spans="1:7" s="1" customFormat="1">
      <c r="A27" s="21" t="s">
        <v>281</v>
      </c>
      <c r="B27" s="18" t="s">
        <v>17</v>
      </c>
      <c r="C27" s="25" t="s">
        <v>76</v>
      </c>
      <c r="D27" s="26">
        <f>'фактические затраты'!D35</f>
        <v>0</v>
      </c>
      <c r="E27" s="59"/>
      <c r="F27" s="59"/>
      <c r="G27" s="59"/>
    </row>
    <row r="28" spans="1:7" s="1" customFormat="1">
      <c r="A28" s="21"/>
      <c r="B28" s="20" t="s">
        <v>85</v>
      </c>
      <c r="C28" s="25" t="s">
        <v>77</v>
      </c>
      <c r="D28" s="26">
        <f>'фактические затраты'!D36</f>
        <v>0</v>
      </c>
      <c r="E28" s="59"/>
      <c r="F28" s="59"/>
      <c r="G28" s="59"/>
    </row>
    <row r="29" spans="1:7" s="1" customFormat="1">
      <c r="A29" s="21"/>
      <c r="B29" s="20" t="s">
        <v>84</v>
      </c>
      <c r="C29" s="25" t="s">
        <v>78</v>
      </c>
      <c r="D29" s="26">
        <f>'фактические затраты'!D37</f>
        <v>0</v>
      </c>
      <c r="E29" s="59"/>
      <c r="F29" s="59"/>
      <c r="G29" s="59"/>
    </row>
    <row r="30" spans="1:7" s="1" customFormat="1">
      <c r="A30" s="21"/>
      <c r="B30" s="20" t="s">
        <v>10</v>
      </c>
      <c r="C30" s="160"/>
      <c r="D30" s="171"/>
      <c r="E30" s="59"/>
      <c r="F30" s="59"/>
      <c r="G30" s="59"/>
    </row>
    <row r="31" spans="1:7" s="1" customFormat="1">
      <c r="A31" s="21" t="s">
        <v>282</v>
      </c>
      <c r="B31" s="18" t="s">
        <v>18</v>
      </c>
      <c r="C31" s="25" t="s">
        <v>76</v>
      </c>
      <c r="D31" s="26">
        <f>'фактические затраты'!D39</f>
        <v>0</v>
      </c>
      <c r="E31" s="59"/>
      <c r="F31" s="59"/>
      <c r="G31" s="59"/>
    </row>
    <row r="32" spans="1:7" s="1" customFormat="1">
      <c r="A32" s="21"/>
      <c r="B32" s="20" t="s">
        <v>85</v>
      </c>
      <c r="C32" s="25" t="s">
        <v>77</v>
      </c>
      <c r="D32" s="26">
        <f>'фактические затраты'!D40</f>
        <v>0</v>
      </c>
      <c r="E32" s="59"/>
      <c r="F32" s="59"/>
      <c r="G32" s="59"/>
    </row>
    <row r="33" spans="1:7" s="1" customFormat="1">
      <c r="A33" s="21"/>
      <c r="B33" s="20" t="s">
        <v>84</v>
      </c>
      <c r="C33" s="25" t="s">
        <v>78</v>
      </c>
      <c r="D33" s="26">
        <f>'фактические затраты'!D41</f>
        <v>0</v>
      </c>
      <c r="E33" s="59"/>
      <c r="F33" s="59"/>
      <c r="G33" s="59"/>
    </row>
    <row r="34" spans="1:7" s="1" customFormat="1">
      <c r="A34" s="21"/>
      <c r="B34" s="20" t="s">
        <v>10</v>
      </c>
      <c r="C34" s="160"/>
      <c r="D34" s="171"/>
      <c r="E34" s="59"/>
      <c r="F34" s="59"/>
      <c r="G34" s="59"/>
    </row>
    <row r="35" spans="1:7" s="1" customFormat="1" hidden="1">
      <c r="A35" s="21"/>
      <c r="B35" s="18" t="s">
        <v>283</v>
      </c>
      <c r="C35" s="60"/>
      <c r="D35" s="26"/>
      <c r="E35" s="59"/>
      <c r="F35" s="59"/>
      <c r="G35" s="59"/>
    </row>
    <row r="36" spans="1:7" s="1" customFormat="1" hidden="1">
      <c r="A36" s="21"/>
      <c r="B36" s="61" t="s">
        <v>284</v>
      </c>
      <c r="C36" s="25"/>
      <c r="D36" s="26"/>
      <c r="E36" s="59"/>
      <c r="F36" s="59"/>
      <c r="G36" s="59"/>
    </row>
    <row r="37" spans="1:7" s="1" customFormat="1" ht="31.5" hidden="1">
      <c r="A37" s="21"/>
      <c r="B37" s="61" t="s">
        <v>285</v>
      </c>
      <c r="C37" s="25"/>
      <c r="D37" s="26"/>
      <c r="E37" s="59"/>
      <c r="F37" s="59"/>
      <c r="G37" s="59"/>
    </row>
    <row r="38" spans="1:7" s="1" customFormat="1" hidden="1">
      <c r="A38" s="21"/>
      <c r="B38" s="61" t="s">
        <v>286</v>
      </c>
      <c r="C38" s="25"/>
      <c r="D38" s="26"/>
      <c r="E38" s="59"/>
      <c r="F38" s="59"/>
      <c r="G38" s="59"/>
    </row>
    <row r="39" spans="1:7" s="1" customFormat="1" hidden="1">
      <c r="A39" s="21"/>
      <c r="B39" s="61" t="s">
        <v>10</v>
      </c>
      <c r="C39" s="25"/>
      <c r="D39" s="26"/>
      <c r="E39" s="59"/>
      <c r="F39" s="59"/>
      <c r="G39" s="59"/>
    </row>
    <row r="40" spans="1:7" s="1" customFormat="1" hidden="1">
      <c r="A40" s="21"/>
      <c r="B40" s="18" t="s">
        <v>287</v>
      </c>
      <c r="C40" s="60"/>
      <c r="D40" s="26"/>
      <c r="E40" s="59"/>
      <c r="F40" s="59"/>
      <c r="G40" s="59"/>
    </row>
    <row r="41" spans="1:7" s="1" customFormat="1" ht="31.5" hidden="1">
      <c r="A41" s="21"/>
      <c r="B41" s="61" t="s">
        <v>288</v>
      </c>
      <c r="C41" s="25"/>
      <c r="D41" s="26"/>
      <c r="E41" s="59"/>
      <c r="F41" s="59"/>
      <c r="G41" s="59"/>
    </row>
    <row r="42" spans="1:7" s="1" customFormat="1" ht="31.5" hidden="1">
      <c r="A42" s="21"/>
      <c r="B42" s="61" t="s">
        <v>285</v>
      </c>
      <c r="C42" s="25"/>
      <c r="D42" s="26"/>
      <c r="E42" s="59"/>
      <c r="F42" s="59"/>
      <c r="G42" s="59"/>
    </row>
    <row r="43" spans="1:7" s="1" customFormat="1" hidden="1">
      <c r="A43" s="21"/>
      <c r="B43" s="61" t="s">
        <v>286</v>
      </c>
      <c r="C43" s="25"/>
      <c r="D43" s="26"/>
      <c r="E43" s="59"/>
      <c r="F43" s="59"/>
      <c r="G43" s="59"/>
    </row>
    <row r="44" spans="1:7" s="1" customFormat="1" hidden="1">
      <c r="A44" s="21"/>
      <c r="B44" s="61" t="s">
        <v>10</v>
      </c>
      <c r="C44" s="25"/>
      <c r="D44" s="26"/>
      <c r="E44" s="59"/>
      <c r="F44" s="59"/>
      <c r="G44" s="59"/>
    </row>
    <row r="45" spans="1:7" s="1" customFormat="1" hidden="1">
      <c r="A45" s="21"/>
      <c r="B45" s="18" t="s">
        <v>289</v>
      </c>
      <c r="C45" s="60"/>
      <c r="D45" s="26"/>
      <c r="E45" s="59"/>
      <c r="F45" s="59"/>
      <c r="G45" s="59"/>
    </row>
    <row r="46" spans="1:7" s="1" customFormat="1" hidden="1">
      <c r="A46" s="21"/>
      <c r="B46" s="61" t="s">
        <v>290</v>
      </c>
      <c r="C46" s="25"/>
      <c r="D46" s="26"/>
      <c r="E46" s="59"/>
      <c r="F46" s="59"/>
      <c r="G46" s="59"/>
    </row>
    <row r="47" spans="1:7" s="1" customFormat="1" ht="31.5" hidden="1">
      <c r="A47" s="21"/>
      <c r="B47" s="61" t="s">
        <v>285</v>
      </c>
      <c r="C47" s="25"/>
      <c r="D47" s="26"/>
      <c r="E47" s="59"/>
      <c r="F47" s="59"/>
      <c r="G47" s="59"/>
    </row>
    <row r="48" spans="1:7" s="1" customFormat="1" hidden="1">
      <c r="A48" s="21"/>
      <c r="B48" s="61" t="s">
        <v>286</v>
      </c>
      <c r="C48" s="25"/>
      <c r="D48" s="26"/>
      <c r="E48" s="59"/>
      <c r="F48" s="59"/>
      <c r="G48" s="59"/>
    </row>
    <row r="49" spans="1:7" s="1" customFormat="1" hidden="1">
      <c r="A49" s="21"/>
      <c r="B49" s="61" t="s">
        <v>10</v>
      </c>
      <c r="C49" s="25"/>
      <c r="D49" s="26"/>
      <c r="E49" s="59"/>
      <c r="F49" s="59"/>
      <c r="G49" s="59"/>
    </row>
    <row r="50" spans="1:7" s="1" customFormat="1" hidden="1">
      <c r="A50" s="21"/>
      <c r="B50" s="18" t="s">
        <v>291</v>
      </c>
      <c r="C50" s="60"/>
      <c r="D50" s="26"/>
      <c r="E50" s="59"/>
      <c r="F50" s="59"/>
      <c r="G50" s="59"/>
    </row>
    <row r="51" spans="1:7" s="1" customFormat="1" ht="31.5" hidden="1">
      <c r="A51" s="21"/>
      <c r="B51" s="61" t="s">
        <v>292</v>
      </c>
      <c r="C51" s="25"/>
      <c r="D51" s="26"/>
      <c r="E51" s="59"/>
      <c r="F51" s="59"/>
      <c r="G51" s="59"/>
    </row>
    <row r="52" spans="1:7" s="1" customFormat="1" ht="31.5" hidden="1">
      <c r="A52" s="21"/>
      <c r="B52" s="61" t="s">
        <v>285</v>
      </c>
      <c r="C52" s="25"/>
      <c r="D52" s="26"/>
      <c r="E52" s="59"/>
      <c r="F52" s="59"/>
      <c r="G52" s="59"/>
    </row>
    <row r="53" spans="1:7" s="1" customFormat="1" hidden="1">
      <c r="A53" s="21"/>
      <c r="B53" s="61" t="s">
        <v>286</v>
      </c>
      <c r="C53" s="25"/>
      <c r="D53" s="26"/>
      <c r="E53" s="59"/>
      <c r="F53" s="59"/>
      <c r="G53" s="59"/>
    </row>
    <row r="54" spans="1:7" s="1" customFormat="1" hidden="1">
      <c r="A54" s="21"/>
      <c r="B54" s="61" t="s">
        <v>10</v>
      </c>
      <c r="C54" s="25"/>
      <c r="D54" s="26"/>
      <c r="E54" s="59"/>
      <c r="F54" s="59"/>
      <c r="G54" s="59"/>
    </row>
    <row r="55" spans="1:7" s="1" customFormat="1" hidden="1">
      <c r="A55" s="21"/>
      <c r="B55" s="18" t="s">
        <v>293</v>
      </c>
      <c r="C55" s="60"/>
      <c r="D55" s="26"/>
      <c r="E55" s="59"/>
      <c r="F55" s="59"/>
      <c r="G55" s="59"/>
    </row>
    <row r="56" spans="1:7" s="1" customFormat="1" ht="31.5" hidden="1">
      <c r="A56" s="21"/>
      <c r="B56" s="61" t="s">
        <v>294</v>
      </c>
      <c r="C56" s="25"/>
      <c r="D56" s="26"/>
      <c r="E56" s="59"/>
      <c r="F56" s="59"/>
      <c r="G56" s="59"/>
    </row>
    <row r="57" spans="1:7" s="1" customFormat="1" ht="31.5" hidden="1">
      <c r="A57" s="21"/>
      <c r="B57" s="61" t="s">
        <v>285</v>
      </c>
      <c r="C57" s="25"/>
      <c r="D57" s="26"/>
      <c r="E57" s="59"/>
      <c r="F57" s="59"/>
      <c r="G57" s="59"/>
    </row>
    <row r="58" spans="1:7" s="1" customFormat="1" hidden="1">
      <c r="A58" s="21"/>
      <c r="B58" s="61" t="s">
        <v>286</v>
      </c>
      <c r="C58" s="25"/>
      <c r="D58" s="26"/>
      <c r="E58" s="59"/>
      <c r="F58" s="59"/>
      <c r="G58" s="59"/>
    </row>
    <row r="59" spans="1:7" s="1" customFormat="1" hidden="1">
      <c r="A59" s="21"/>
      <c r="B59" s="61" t="s">
        <v>10</v>
      </c>
      <c r="C59" s="25"/>
      <c r="D59" s="26"/>
      <c r="E59" s="59"/>
      <c r="F59" s="59"/>
      <c r="G59" s="59"/>
    </row>
    <row r="60" spans="1:7" s="1" customFormat="1" hidden="1">
      <c r="A60" s="21"/>
      <c r="B60" s="18" t="s">
        <v>295</v>
      </c>
      <c r="C60" s="60"/>
      <c r="D60" s="26"/>
      <c r="E60" s="59"/>
      <c r="F60" s="59"/>
      <c r="G60" s="59"/>
    </row>
    <row r="61" spans="1:7" s="1" customFormat="1" hidden="1">
      <c r="A61" s="21"/>
      <c r="B61" s="61" t="s">
        <v>296</v>
      </c>
      <c r="C61" s="25"/>
      <c r="D61" s="26"/>
      <c r="E61" s="59"/>
      <c r="F61" s="59"/>
      <c r="G61" s="59"/>
    </row>
    <row r="62" spans="1:7" s="1" customFormat="1" ht="31.5" hidden="1">
      <c r="A62" s="21"/>
      <c r="B62" s="61" t="s">
        <v>285</v>
      </c>
      <c r="C62" s="25"/>
      <c r="D62" s="26"/>
      <c r="E62" s="59"/>
      <c r="F62" s="59"/>
      <c r="G62" s="59"/>
    </row>
    <row r="63" spans="1:7" s="1" customFormat="1" hidden="1">
      <c r="A63" s="21"/>
      <c r="B63" s="61" t="s">
        <v>286</v>
      </c>
      <c r="C63" s="25"/>
      <c r="D63" s="26"/>
      <c r="E63" s="59"/>
      <c r="F63" s="59"/>
      <c r="G63" s="59"/>
    </row>
    <row r="64" spans="1:7" s="1" customFormat="1" hidden="1">
      <c r="A64" s="21"/>
      <c r="B64" s="61" t="s">
        <v>10</v>
      </c>
      <c r="C64" s="25"/>
      <c r="D64" s="26"/>
      <c r="E64" s="59"/>
      <c r="F64" s="59"/>
      <c r="G64" s="59"/>
    </row>
    <row r="65" spans="1:7" s="1" customFormat="1" hidden="1">
      <c r="A65" s="21"/>
      <c r="B65" s="18" t="s">
        <v>297</v>
      </c>
      <c r="C65" s="60"/>
      <c r="D65" s="26"/>
      <c r="E65" s="59"/>
      <c r="F65" s="59"/>
      <c r="G65" s="59"/>
    </row>
    <row r="66" spans="1:7" s="1" customFormat="1" ht="31.5" hidden="1">
      <c r="A66" s="21"/>
      <c r="B66" s="61" t="s">
        <v>298</v>
      </c>
      <c r="C66" s="25"/>
      <c r="D66" s="26"/>
      <c r="E66" s="59"/>
      <c r="F66" s="59"/>
      <c r="G66" s="59"/>
    </row>
    <row r="67" spans="1:7" s="1" customFormat="1" ht="31.5" hidden="1">
      <c r="A67" s="21"/>
      <c r="B67" s="61" t="s">
        <v>285</v>
      </c>
      <c r="C67" s="25"/>
      <c r="D67" s="26"/>
      <c r="E67" s="59"/>
      <c r="F67" s="59"/>
      <c r="G67" s="59"/>
    </row>
    <row r="68" spans="1:7" s="1" customFormat="1" hidden="1">
      <c r="A68" s="21"/>
      <c r="B68" s="61" t="s">
        <v>286</v>
      </c>
      <c r="C68" s="25"/>
      <c r="D68" s="26"/>
      <c r="E68" s="59"/>
      <c r="F68" s="59"/>
      <c r="G68" s="59"/>
    </row>
    <row r="69" spans="1:7" s="1" customFormat="1" hidden="1">
      <c r="A69" s="21"/>
      <c r="B69" s="61" t="s">
        <v>10</v>
      </c>
      <c r="C69" s="25"/>
      <c r="D69" s="26"/>
      <c r="E69" s="59"/>
      <c r="F69" s="59"/>
      <c r="G69" s="59"/>
    </row>
    <row r="70" spans="1:7" s="1" customFormat="1" hidden="1">
      <c r="A70" s="21"/>
      <c r="B70" s="18" t="s">
        <v>299</v>
      </c>
      <c r="C70" s="60"/>
      <c r="D70" s="26"/>
      <c r="E70" s="59"/>
      <c r="F70" s="59"/>
      <c r="G70" s="59"/>
    </row>
    <row r="71" spans="1:7" s="1" customFormat="1" ht="31.5" hidden="1">
      <c r="A71" s="21"/>
      <c r="B71" s="61" t="s">
        <v>300</v>
      </c>
      <c r="C71" s="25"/>
      <c r="D71" s="26"/>
      <c r="E71" s="59"/>
      <c r="F71" s="59"/>
      <c r="G71" s="59"/>
    </row>
    <row r="72" spans="1:7" s="1" customFormat="1" ht="31.5" hidden="1">
      <c r="A72" s="21"/>
      <c r="B72" s="61" t="s">
        <v>285</v>
      </c>
      <c r="C72" s="25"/>
      <c r="D72" s="26"/>
      <c r="E72" s="59"/>
      <c r="F72" s="59"/>
      <c r="G72" s="59"/>
    </row>
    <row r="73" spans="1:7" s="1" customFormat="1" hidden="1">
      <c r="A73" s="21"/>
      <c r="B73" s="61" t="s">
        <v>286</v>
      </c>
      <c r="C73" s="25"/>
      <c r="D73" s="26"/>
      <c r="E73" s="59"/>
      <c r="F73" s="59"/>
      <c r="G73" s="59"/>
    </row>
    <row r="74" spans="1:7" s="1" customFormat="1" hidden="1">
      <c r="A74" s="21"/>
      <c r="B74" s="61" t="s">
        <v>10</v>
      </c>
      <c r="C74" s="25"/>
      <c r="D74" s="26"/>
      <c r="E74" s="59"/>
      <c r="F74" s="59"/>
      <c r="G74" s="59"/>
    </row>
    <row r="75" spans="1:7" ht="31.5" hidden="1">
      <c r="A75" s="23"/>
      <c r="B75" s="18" t="s">
        <v>301</v>
      </c>
      <c r="C75" s="60"/>
      <c r="D75" s="27"/>
    </row>
    <row r="76" spans="1:7" ht="31.5" hidden="1">
      <c r="A76" s="23"/>
      <c r="B76" s="61" t="s">
        <v>302</v>
      </c>
      <c r="C76" s="25"/>
      <c r="D76" s="27"/>
    </row>
    <row r="77" spans="1:7" hidden="1">
      <c r="A77" s="23"/>
      <c r="B77" s="61" t="s">
        <v>10</v>
      </c>
      <c r="C77" s="25"/>
      <c r="D77" s="27"/>
    </row>
    <row r="78" spans="1:7" ht="31.5" hidden="1">
      <c r="A78" s="23"/>
      <c r="B78" s="61" t="s">
        <v>303</v>
      </c>
      <c r="C78" s="25"/>
      <c r="D78" s="27"/>
    </row>
    <row r="79" spans="1:7" hidden="1">
      <c r="A79" s="23"/>
      <c r="B79" s="61" t="s">
        <v>304</v>
      </c>
      <c r="C79" s="25"/>
      <c r="D79" s="27"/>
    </row>
    <row r="80" spans="1:7">
      <c r="A80" s="23" t="s">
        <v>305</v>
      </c>
      <c r="B80" s="18" t="s">
        <v>88</v>
      </c>
      <c r="C80" s="25" t="s">
        <v>76</v>
      </c>
      <c r="D80" s="27">
        <f>'фактические затраты'!D43</f>
        <v>0</v>
      </c>
    </row>
    <row r="81" spans="1:7" s="1" customFormat="1">
      <c r="A81" s="21"/>
      <c r="B81" s="20" t="s">
        <v>85</v>
      </c>
      <c r="C81" s="25" t="s">
        <v>77</v>
      </c>
      <c r="D81" s="27">
        <f>'фактические затраты'!D44</f>
        <v>0</v>
      </c>
      <c r="E81" s="59"/>
      <c r="F81" s="59"/>
      <c r="G81" s="59"/>
    </row>
    <row r="82" spans="1:7" s="1" customFormat="1">
      <c r="A82" s="21"/>
      <c r="B82" s="20" t="s">
        <v>84</v>
      </c>
      <c r="C82" s="25" t="s">
        <v>78</v>
      </c>
      <c r="D82" s="27">
        <f>'фактические затраты'!D45</f>
        <v>0</v>
      </c>
      <c r="E82" s="59"/>
      <c r="F82" s="59"/>
      <c r="G82" s="59"/>
    </row>
    <row r="83" spans="1:7" s="1" customFormat="1">
      <c r="A83" s="21"/>
      <c r="B83" s="20" t="s">
        <v>10</v>
      </c>
      <c r="C83" s="160"/>
      <c r="D83" s="171"/>
      <c r="E83" s="59"/>
      <c r="F83" s="59"/>
      <c r="G83" s="59"/>
    </row>
    <row r="84" spans="1:7">
      <c r="B84" s="62"/>
      <c r="C84" s="63"/>
    </row>
  </sheetData>
  <mergeCells count="13">
    <mergeCell ref="C7:D7"/>
    <mergeCell ref="C83:D83"/>
    <mergeCell ref="C14:D14"/>
    <mergeCell ref="C18:D18"/>
    <mergeCell ref="C22:D22"/>
    <mergeCell ref="C26:D26"/>
    <mergeCell ref="C30:D30"/>
    <mergeCell ref="C34:D34"/>
    <mergeCell ref="B1:D1"/>
    <mergeCell ref="C3:D3"/>
    <mergeCell ref="C4:D4"/>
    <mergeCell ref="C5:D5"/>
    <mergeCell ref="C6:D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2"/>
  <sheetViews>
    <sheetView workbookViewId="0">
      <selection activeCell="A27" sqref="A27"/>
    </sheetView>
  </sheetViews>
  <sheetFormatPr defaultRowHeight="15"/>
  <cols>
    <col min="1" max="1" width="41.42578125" customWidth="1"/>
    <col min="2" max="2" width="18.140625" customWidth="1"/>
    <col min="3" max="3" width="16.5703125" customWidth="1"/>
    <col min="4" max="4" width="25.42578125" customWidth="1"/>
    <col min="5" max="5" width="26.42578125" customWidth="1"/>
  </cols>
  <sheetData>
    <row r="1" spans="1:5">
      <c r="A1" s="158" t="s">
        <v>375</v>
      </c>
      <c r="B1" s="158"/>
      <c r="C1" s="158"/>
      <c r="D1" s="158"/>
    </row>
    <row r="2" spans="1:5">
      <c r="A2" s="158" t="s">
        <v>376</v>
      </c>
      <c r="B2" s="158"/>
      <c r="C2" s="158"/>
      <c r="D2" s="158"/>
    </row>
    <row r="3" spans="1:5">
      <c r="A3" s="158" t="s">
        <v>377</v>
      </c>
      <c r="B3" s="158"/>
      <c r="C3" s="158"/>
      <c r="D3" s="158"/>
    </row>
    <row r="4" spans="1:5">
      <c r="A4" s="116"/>
      <c r="B4" s="116"/>
      <c r="C4" s="116"/>
    </row>
    <row r="5" spans="1:5">
      <c r="A5" s="159" t="s">
        <v>378</v>
      </c>
      <c r="B5" s="159"/>
      <c r="C5" s="159"/>
      <c r="D5" s="159"/>
    </row>
    <row r="6" spans="1:5">
      <c r="A6" s="159" t="s">
        <v>379</v>
      </c>
      <c r="B6" s="159"/>
      <c r="C6" s="159"/>
      <c r="D6" s="159"/>
    </row>
    <row r="7" spans="1:5">
      <c r="A7" s="116"/>
      <c r="B7" s="116"/>
      <c r="C7" s="116"/>
    </row>
    <row r="8" spans="1:5">
      <c r="A8" s="155" t="s">
        <v>456</v>
      </c>
      <c r="B8" s="155"/>
      <c r="C8" s="155"/>
      <c r="D8" s="155"/>
    </row>
    <row r="9" spans="1:5">
      <c r="A9" s="155" t="s">
        <v>457</v>
      </c>
      <c r="B9" s="155"/>
      <c r="C9" s="155"/>
      <c r="D9" s="155"/>
    </row>
    <row r="10" spans="1:5">
      <c r="A10" s="155" t="s">
        <v>458</v>
      </c>
      <c r="B10" s="155"/>
      <c r="C10" s="155"/>
      <c r="D10" s="155"/>
    </row>
    <row r="11" spans="1:5">
      <c r="A11" s="145"/>
      <c r="B11" s="146" t="s">
        <v>459</v>
      </c>
      <c r="C11" s="146" t="s">
        <v>460</v>
      </c>
      <c r="D11" s="147" t="s">
        <v>461</v>
      </c>
      <c r="E11" s="147" t="s">
        <v>472</v>
      </c>
    </row>
    <row r="12" spans="1:5" ht="30.75" thickBot="1">
      <c r="A12" s="121" t="s">
        <v>462</v>
      </c>
      <c r="B12" s="144">
        <v>0</v>
      </c>
      <c r="C12" s="144">
        <v>0</v>
      </c>
      <c r="D12" s="144">
        <v>0</v>
      </c>
      <c r="E12" s="144">
        <v>0</v>
      </c>
    </row>
    <row r="13" spans="1:5" ht="30.75" thickBot="1">
      <c r="A13" s="121" t="s">
        <v>463</v>
      </c>
      <c r="B13" s="144">
        <v>0</v>
      </c>
      <c r="C13" s="144">
        <v>0</v>
      </c>
      <c r="D13" s="144">
        <v>0</v>
      </c>
      <c r="E13" s="144">
        <v>0</v>
      </c>
    </row>
    <row r="14" spans="1:5" ht="60.75" thickBot="1">
      <c r="A14" s="121" t="s">
        <v>464</v>
      </c>
      <c r="B14" s="144"/>
      <c r="C14" s="144"/>
      <c r="D14" s="144"/>
      <c r="E14" s="144"/>
    </row>
    <row r="15" spans="1:5" ht="45.75" thickBot="1">
      <c r="A15" s="121" t="s">
        <v>465</v>
      </c>
      <c r="B15" s="144">
        <v>0</v>
      </c>
      <c r="C15" s="144">
        <v>0</v>
      </c>
      <c r="D15" s="144">
        <v>0</v>
      </c>
      <c r="E15" s="144">
        <v>0</v>
      </c>
    </row>
    <row r="16" spans="1:5" ht="45.75" thickBot="1">
      <c r="A16" s="121" t="s">
        <v>466</v>
      </c>
      <c r="B16" s="148"/>
      <c r="C16" s="148"/>
      <c r="D16" s="144"/>
      <c r="E16" s="144"/>
    </row>
    <row r="17" spans="1:5" ht="60.75" thickBot="1">
      <c r="A17" s="149" t="s">
        <v>467</v>
      </c>
      <c r="B17" s="144">
        <v>0</v>
      </c>
      <c r="C17" s="144">
        <v>0</v>
      </c>
      <c r="D17" s="144">
        <v>0</v>
      </c>
      <c r="E17" s="144">
        <v>0</v>
      </c>
    </row>
    <row r="18" spans="1:5" ht="240.75" thickBot="1">
      <c r="A18" s="121" t="s">
        <v>468</v>
      </c>
      <c r="B18" s="144" t="s">
        <v>471</v>
      </c>
      <c r="C18" s="144" t="s">
        <v>471</v>
      </c>
      <c r="D18" s="144" t="s">
        <v>471</v>
      </c>
      <c r="E18" s="144" t="s">
        <v>471</v>
      </c>
    </row>
    <row r="19" spans="1:5">
      <c r="A19" s="116"/>
      <c r="B19" s="116"/>
      <c r="C19" s="116"/>
    </row>
    <row r="20" spans="1:5">
      <c r="A20" s="116" t="s">
        <v>387</v>
      </c>
      <c r="B20" s="116"/>
      <c r="C20" s="116"/>
    </row>
    <row r="21" spans="1:5">
      <c r="A21" s="181" t="s">
        <v>469</v>
      </c>
      <c r="B21" s="181"/>
      <c r="C21" s="181"/>
      <c r="D21" s="181"/>
    </row>
    <row r="22" spans="1:5" ht="39" customHeight="1">
      <c r="A22" s="157" t="s">
        <v>470</v>
      </c>
      <c r="B22" s="157"/>
      <c r="C22" s="157"/>
      <c r="D22" s="157"/>
    </row>
  </sheetData>
  <mergeCells count="10">
    <mergeCell ref="A21:D21"/>
    <mergeCell ref="A22:D22"/>
    <mergeCell ref="A1:D1"/>
    <mergeCell ref="A2:D2"/>
    <mergeCell ref="A3:D3"/>
    <mergeCell ref="A5:D5"/>
    <mergeCell ref="A6:D6"/>
    <mergeCell ref="A8:D8"/>
    <mergeCell ref="A9:D9"/>
    <mergeCell ref="A10:D10"/>
  </mergeCells>
  <hyperlinks>
    <hyperlink ref="A17" location="P281" display="P28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E26"/>
  <sheetViews>
    <sheetView workbookViewId="0">
      <selection activeCell="B4" sqref="B4:C5"/>
    </sheetView>
  </sheetViews>
  <sheetFormatPr defaultRowHeight="15.75"/>
  <cols>
    <col min="1" max="1" width="51.85546875" style="2" customWidth="1"/>
    <col min="2" max="2" width="32.5703125" style="2" customWidth="1"/>
    <col min="3" max="3" width="25.42578125" style="2" customWidth="1"/>
    <col min="4" max="5" width="9.140625" style="17"/>
  </cols>
  <sheetData>
    <row r="2" spans="1:3" ht="21.75" customHeight="1">
      <c r="A2" s="184" t="s">
        <v>306</v>
      </c>
      <c r="B2" s="184"/>
      <c r="C2" s="184"/>
    </row>
    <row r="4" spans="1:3">
      <c r="A4" s="185" t="s">
        <v>5</v>
      </c>
      <c r="B4" s="186" t="s">
        <v>369</v>
      </c>
      <c r="C4" s="187"/>
    </row>
    <row r="5" spans="1:3">
      <c r="A5" s="185"/>
      <c r="B5" s="188"/>
      <c r="C5" s="189"/>
    </row>
    <row r="6" spans="1:3">
      <c r="A6" s="5" t="s">
        <v>8</v>
      </c>
      <c r="B6" s="175">
        <v>7451047011</v>
      </c>
      <c r="C6" s="176"/>
    </row>
    <row r="7" spans="1:3">
      <c r="A7" s="5" t="s">
        <v>9</v>
      </c>
      <c r="B7" s="175">
        <v>745101001</v>
      </c>
      <c r="C7" s="176"/>
    </row>
    <row r="8" spans="1:3">
      <c r="A8" s="5" t="s">
        <v>13</v>
      </c>
      <c r="B8" s="175" t="s">
        <v>2</v>
      </c>
      <c r="C8" s="176"/>
    </row>
    <row r="9" spans="1:3" ht="18" customHeight="1"/>
    <row r="11" spans="1:3" ht="30.75" customHeight="1">
      <c r="A11" s="13" t="s">
        <v>307</v>
      </c>
      <c r="B11" s="190" t="s">
        <v>1</v>
      </c>
      <c r="C11" s="191"/>
    </row>
    <row r="12" spans="1:3" ht="64.5" customHeight="1">
      <c r="A12" s="13" t="s">
        <v>308</v>
      </c>
      <c r="B12" s="190" t="s">
        <v>1</v>
      </c>
      <c r="C12" s="191"/>
    </row>
    <row r="13" spans="1:3" ht="39" customHeight="1">
      <c r="A13" s="4" t="s">
        <v>309</v>
      </c>
      <c r="B13" s="192" t="s">
        <v>1</v>
      </c>
      <c r="C13" s="193"/>
    </row>
    <row r="14" spans="1:3" ht="29.25" customHeight="1">
      <c r="A14" s="194" t="s">
        <v>310</v>
      </c>
      <c r="B14" s="195"/>
      <c r="C14" s="196"/>
    </row>
    <row r="15" spans="1:3" ht="47.25">
      <c r="A15" s="6" t="s">
        <v>311</v>
      </c>
      <c r="B15" s="114" t="s">
        <v>370</v>
      </c>
      <c r="C15" s="3" t="s">
        <v>312</v>
      </c>
    </row>
    <row r="16" spans="1:3">
      <c r="A16" s="55" t="s">
        <v>351</v>
      </c>
      <c r="B16" s="90" t="s">
        <v>1</v>
      </c>
      <c r="C16" s="90" t="s">
        <v>1</v>
      </c>
    </row>
    <row r="17" spans="1:3">
      <c r="A17" s="55" t="s">
        <v>352</v>
      </c>
      <c r="B17" s="90" t="s">
        <v>1</v>
      </c>
      <c r="C17" s="90" t="s">
        <v>1</v>
      </c>
    </row>
    <row r="18" spans="1:3">
      <c r="A18" s="55" t="s">
        <v>353</v>
      </c>
      <c r="B18" s="90" t="s">
        <v>1</v>
      </c>
      <c r="C18" s="90" t="s">
        <v>1</v>
      </c>
    </row>
    <row r="21" spans="1:3">
      <c r="A21" s="2" t="s">
        <v>273</v>
      </c>
    </row>
    <row r="22" spans="1:3" ht="46.5" customHeight="1">
      <c r="A22" s="182" t="s">
        <v>313</v>
      </c>
      <c r="B22" s="182"/>
      <c r="C22" s="182"/>
    </row>
    <row r="23" spans="1:3" ht="35.25" hidden="1" customHeight="1">
      <c r="A23" s="182" t="s">
        <v>314</v>
      </c>
      <c r="B23" s="182"/>
      <c r="C23" s="182"/>
    </row>
    <row r="24" spans="1:3" hidden="1">
      <c r="A24" s="182" t="s">
        <v>315</v>
      </c>
      <c r="B24" s="182"/>
      <c r="C24" s="182"/>
    </row>
    <row r="26" spans="1:3">
      <c r="A26" s="183"/>
      <c r="B26" s="183"/>
      <c r="C26" s="183"/>
    </row>
  </sheetData>
  <mergeCells count="14">
    <mergeCell ref="A23:C23"/>
    <mergeCell ref="A24:C24"/>
    <mergeCell ref="A22:C22"/>
    <mergeCell ref="A26:C26"/>
    <mergeCell ref="A2:C2"/>
    <mergeCell ref="A4:A5"/>
    <mergeCell ref="B4:C5"/>
    <mergeCell ref="B6:C6"/>
    <mergeCell ref="B7:C7"/>
    <mergeCell ref="B8:C8"/>
    <mergeCell ref="B11:C11"/>
    <mergeCell ref="B12:C12"/>
    <mergeCell ref="B13:C13"/>
    <mergeCell ref="A14: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6"/>
  <sheetViews>
    <sheetView workbookViewId="0">
      <selection activeCell="B94" sqref="B94:D94"/>
    </sheetView>
  </sheetViews>
  <sheetFormatPr defaultRowHeight="15.75"/>
  <cols>
    <col min="1" max="1" width="6.85546875" style="64" customWidth="1"/>
    <col min="2" max="2" width="56.85546875" style="65" customWidth="1"/>
    <col min="3" max="3" width="25" style="65" customWidth="1"/>
    <col min="4" max="4" width="29.140625" style="2" customWidth="1"/>
    <col min="5" max="5" width="26.42578125" style="2" customWidth="1"/>
    <col min="6" max="6" width="9.140625" style="17"/>
  </cols>
  <sheetData>
    <row r="1" spans="1:6">
      <c r="E1" s="66" t="s">
        <v>316</v>
      </c>
    </row>
    <row r="2" spans="1:6">
      <c r="B2" s="198"/>
      <c r="C2" s="198"/>
      <c r="D2" s="198"/>
      <c r="E2" s="198"/>
    </row>
    <row r="3" spans="1:6">
      <c r="B3" s="199" t="s">
        <v>317</v>
      </c>
      <c r="C3" s="199"/>
      <c r="D3" s="199"/>
      <c r="E3" s="199"/>
    </row>
    <row r="4" spans="1:6" hidden="1">
      <c r="B4" s="67"/>
      <c r="C4" s="67"/>
      <c r="D4" s="67"/>
      <c r="E4" s="67"/>
    </row>
    <row r="5" spans="1:6" hidden="1">
      <c r="B5" s="5" t="s">
        <v>5</v>
      </c>
      <c r="C5" s="197"/>
      <c r="D5" s="197"/>
      <c r="E5" s="197"/>
      <c r="F5" s="68"/>
    </row>
    <row r="6" spans="1:6" hidden="1">
      <c r="B6" s="5" t="s">
        <v>8</v>
      </c>
      <c r="C6" s="197"/>
      <c r="D6" s="197"/>
      <c r="E6" s="197"/>
      <c r="F6" s="68"/>
    </row>
    <row r="7" spans="1:6" hidden="1">
      <c r="B7" s="5" t="s">
        <v>9</v>
      </c>
      <c r="C7" s="197"/>
      <c r="D7" s="197"/>
      <c r="E7" s="197"/>
      <c r="F7" s="68"/>
    </row>
    <row r="8" spans="1:6" hidden="1">
      <c r="B8" s="5" t="s">
        <v>13</v>
      </c>
      <c r="C8" s="197"/>
      <c r="D8" s="197"/>
      <c r="E8" s="197"/>
      <c r="F8" s="68"/>
    </row>
    <row r="9" spans="1:6" hidden="1">
      <c r="B9" s="24"/>
      <c r="C9" s="69"/>
      <c r="D9" s="69"/>
      <c r="E9" s="69"/>
      <c r="F9" s="68"/>
    </row>
    <row r="10" spans="1:6" hidden="1">
      <c r="B10" s="24"/>
      <c r="C10" s="69"/>
      <c r="D10" s="69"/>
      <c r="E10" s="69"/>
      <c r="F10" s="68"/>
    </row>
    <row r="11" spans="1:6" ht="27" customHeight="1">
      <c r="A11" s="201" t="s">
        <v>19</v>
      </c>
      <c r="B11" s="201" t="s">
        <v>318</v>
      </c>
      <c r="C11" s="201" t="s">
        <v>319</v>
      </c>
      <c r="D11" s="201" t="s">
        <v>320</v>
      </c>
      <c r="E11" s="201" t="s">
        <v>321</v>
      </c>
    </row>
    <row r="12" spans="1:6" ht="28.5" customHeight="1">
      <c r="A12" s="201"/>
      <c r="B12" s="201"/>
      <c r="C12" s="201"/>
      <c r="D12" s="201"/>
      <c r="E12" s="201"/>
    </row>
    <row r="13" spans="1:6" ht="35.25" customHeight="1">
      <c r="A13" s="70">
        <v>1</v>
      </c>
      <c r="B13" s="71" t="s">
        <v>311</v>
      </c>
      <c r="C13" s="202" t="s">
        <v>1</v>
      </c>
      <c r="D13" s="202"/>
      <c r="E13" s="202"/>
    </row>
    <row r="14" spans="1:6" ht="18.95" customHeight="1">
      <c r="A14" s="6">
        <v>2</v>
      </c>
      <c r="B14" s="72" t="s">
        <v>322</v>
      </c>
      <c r="C14" s="73" t="s">
        <v>1</v>
      </c>
      <c r="D14" s="73" t="s">
        <v>1</v>
      </c>
      <c r="E14" s="73" t="s">
        <v>1</v>
      </c>
    </row>
    <row r="15" spans="1:6" ht="31.5">
      <c r="A15" s="6">
        <v>3</v>
      </c>
      <c r="B15" s="72" t="s">
        <v>323</v>
      </c>
      <c r="C15" s="73" t="s">
        <v>1</v>
      </c>
      <c r="D15" s="73" t="s">
        <v>1</v>
      </c>
      <c r="E15" s="73" t="s">
        <v>1</v>
      </c>
    </row>
    <row r="16" spans="1:6" ht="31.5">
      <c r="A16" s="6">
        <v>4</v>
      </c>
      <c r="B16" s="72" t="s">
        <v>324</v>
      </c>
      <c r="C16" s="73" t="s">
        <v>1</v>
      </c>
      <c r="D16" s="73" t="s">
        <v>1</v>
      </c>
      <c r="E16" s="73" t="s">
        <v>1</v>
      </c>
    </row>
    <row r="17" spans="1:5" ht="18.95" customHeight="1">
      <c r="A17" s="6">
        <v>5</v>
      </c>
      <c r="B17" s="74" t="s">
        <v>325</v>
      </c>
      <c r="C17" s="73" t="s">
        <v>1</v>
      </c>
      <c r="D17" s="73" t="s">
        <v>1</v>
      </c>
      <c r="E17" s="73" t="s">
        <v>1</v>
      </c>
    </row>
    <row r="18" spans="1:5" ht="18.95" customHeight="1">
      <c r="A18" s="6">
        <v>6</v>
      </c>
      <c r="B18" s="75" t="s">
        <v>326</v>
      </c>
      <c r="C18" s="73" t="s">
        <v>1</v>
      </c>
      <c r="D18" s="73" t="s">
        <v>1</v>
      </c>
      <c r="E18" s="73" t="s">
        <v>1</v>
      </c>
    </row>
    <row r="19" spans="1:5" ht="31.5">
      <c r="A19" s="6">
        <v>7</v>
      </c>
      <c r="B19" s="72" t="s">
        <v>327</v>
      </c>
      <c r="C19" s="73" t="s">
        <v>1</v>
      </c>
      <c r="D19" s="73" t="s">
        <v>1</v>
      </c>
      <c r="E19" s="73" t="s">
        <v>1</v>
      </c>
    </row>
    <row r="20" spans="1:5" ht="18.95" customHeight="1">
      <c r="A20" s="6">
        <v>8</v>
      </c>
      <c r="B20" s="76" t="s">
        <v>328</v>
      </c>
      <c r="C20" s="73" t="s">
        <v>1</v>
      </c>
      <c r="D20" s="73" t="s">
        <v>1</v>
      </c>
      <c r="E20" s="73" t="s">
        <v>1</v>
      </c>
    </row>
    <row r="21" spans="1:5" ht="18.95" customHeight="1">
      <c r="A21" s="6">
        <v>9</v>
      </c>
      <c r="B21" s="76" t="s">
        <v>329</v>
      </c>
      <c r="C21" s="73" t="s">
        <v>1</v>
      </c>
      <c r="D21" s="73" t="s">
        <v>1</v>
      </c>
      <c r="E21" s="73" t="s">
        <v>1</v>
      </c>
    </row>
    <row r="22" spans="1:5" ht="18.95" customHeight="1">
      <c r="A22" s="6">
        <v>10</v>
      </c>
      <c r="B22" s="72" t="s">
        <v>330</v>
      </c>
      <c r="C22" s="73" t="s">
        <v>1</v>
      </c>
      <c r="D22" s="73" t="s">
        <v>1</v>
      </c>
      <c r="E22" s="73" t="s">
        <v>1</v>
      </c>
    </row>
    <row r="23" spans="1:5" ht="31.5">
      <c r="A23" s="6">
        <v>11</v>
      </c>
      <c r="B23" s="72" t="s">
        <v>331</v>
      </c>
      <c r="C23" s="73" t="s">
        <v>1</v>
      </c>
      <c r="D23" s="73" t="s">
        <v>1</v>
      </c>
      <c r="E23" s="73" t="s">
        <v>1</v>
      </c>
    </row>
    <row r="24" spans="1:5" ht="31.5" hidden="1">
      <c r="A24" s="6">
        <v>12</v>
      </c>
      <c r="B24" s="72" t="s">
        <v>332</v>
      </c>
      <c r="C24" s="73" t="s">
        <v>1</v>
      </c>
      <c r="D24" s="73" t="s">
        <v>1</v>
      </c>
      <c r="E24" s="73" t="s">
        <v>1</v>
      </c>
    </row>
    <row r="25" spans="1:5" ht="18.95" customHeight="1">
      <c r="A25" s="6">
        <v>12</v>
      </c>
      <c r="B25" s="72" t="s">
        <v>333</v>
      </c>
      <c r="C25" s="73" t="s">
        <v>1</v>
      </c>
      <c r="D25" s="73" t="s">
        <v>1</v>
      </c>
      <c r="E25" s="73" t="s">
        <v>1</v>
      </c>
    </row>
    <row r="26" spans="1:5" ht="18.95" customHeight="1">
      <c r="A26" s="6">
        <v>13</v>
      </c>
      <c r="B26" s="72" t="s">
        <v>334</v>
      </c>
      <c r="C26" s="203" t="s">
        <v>1</v>
      </c>
      <c r="D26" s="203" t="s">
        <v>1</v>
      </c>
      <c r="E26" s="73" t="s">
        <v>1</v>
      </c>
    </row>
    <row r="27" spans="1:5" ht="18.95" customHeight="1">
      <c r="A27" s="6">
        <v>14</v>
      </c>
      <c r="B27" s="72" t="s">
        <v>335</v>
      </c>
      <c r="C27" s="204"/>
      <c r="D27" s="204"/>
      <c r="E27" s="73" t="s">
        <v>1</v>
      </c>
    </row>
    <row r="28" spans="1:5" ht="18.95" customHeight="1">
      <c r="A28" s="6">
        <v>15</v>
      </c>
      <c r="B28" s="72" t="s">
        <v>336</v>
      </c>
      <c r="C28" s="73" t="s">
        <v>1</v>
      </c>
      <c r="D28" s="73" t="s">
        <v>1</v>
      </c>
      <c r="E28" s="73" t="s">
        <v>1</v>
      </c>
    </row>
    <row r="29" spans="1:5" ht="18.95" customHeight="1">
      <c r="A29" s="6">
        <v>16</v>
      </c>
      <c r="B29" s="72" t="s">
        <v>337</v>
      </c>
      <c r="C29" s="73" t="s">
        <v>1</v>
      </c>
      <c r="D29" s="73" t="s">
        <v>1</v>
      </c>
      <c r="E29" s="73" t="s">
        <v>1</v>
      </c>
    </row>
    <row r="30" spans="1:5" ht="18.95" customHeight="1">
      <c r="A30" s="6">
        <v>17</v>
      </c>
      <c r="B30" s="72" t="s">
        <v>338</v>
      </c>
      <c r="C30" s="73" t="s">
        <v>1</v>
      </c>
      <c r="D30" s="73" t="s">
        <v>1</v>
      </c>
      <c r="E30" s="73" t="s">
        <v>1</v>
      </c>
    </row>
    <row r="31" spans="1:5" ht="31.5">
      <c r="A31" s="6">
        <v>18</v>
      </c>
      <c r="B31" s="72" t="s">
        <v>339</v>
      </c>
      <c r="C31" s="73" t="s">
        <v>1</v>
      </c>
      <c r="D31" s="73" t="s">
        <v>1</v>
      </c>
      <c r="E31" s="73" t="s">
        <v>1</v>
      </c>
    </row>
    <row r="32" spans="1:5">
      <c r="B32" s="77"/>
      <c r="C32" s="78"/>
      <c r="D32" s="79"/>
      <c r="E32" s="80"/>
    </row>
    <row r="33" spans="2:5">
      <c r="B33" s="81" t="s">
        <v>273</v>
      </c>
      <c r="C33" s="78"/>
      <c r="D33" s="79"/>
      <c r="E33" s="80"/>
    </row>
    <row r="34" spans="2:5" ht="36" customHeight="1">
      <c r="B34" s="200" t="s">
        <v>340</v>
      </c>
      <c r="C34" s="200"/>
      <c r="D34" s="200"/>
      <c r="E34" s="200"/>
    </row>
    <row r="35" spans="2:5" ht="46.5" customHeight="1">
      <c r="B35" s="200" t="s">
        <v>341</v>
      </c>
      <c r="C35" s="200"/>
      <c r="D35" s="200"/>
      <c r="E35" s="200"/>
    </row>
    <row r="36" spans="2:5" ht="47.25" customHeight="1">
      <c r="B36" s="200" t="s">
        <v>342</v>
      </c>
      <c r="C36" s="200"/>
      <c r="D36" s="200"/>
      <c r="E36" s="200"/>
    </row>
  </sheetData>
  <mergeCells count="17">
    <mergeCell ref="B34:E34"/>
    <mergeCell ref="B35:E35"/>
    <mergeCell ref="B36:E36"/>
    <mergeCell ref="A11:A12"/>
    <mergeCell ref="B11:B12"/>
    <mergeCell ref="C11:C12"/>
    <mergeCell ref="D11:D12"/>
    <mergeCell ref="E11:E12"/>
    <mergeCell ref="C13:E13"/>
    <mergeCell ref="C26:C27"/>
    <mergeCell ref="D26:D27"/>
    <mergeCell ref="C8:E8"/>
    <mergeCell ref="B2:E2"/>
    <mergeCell ref="B3:E3"/>
    <mergeCell ref="C5:E5"/>
    <mergeCell ref="C6:E6"/>
    <mergeCell ref="C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D_item xmlns="3e86b4f3-af7f-457d-9594-a05f1006dc5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776723BB25CDC498B11E5B2604F65F3" ma:contentTypeVersion="1" ma:contentTypeDescription="Создание документа." ma:contentTypeScope="" ma:versionID="578f7ebbab4a4dc0ce4436fea1d7e64d">
  <xsd:schema xmlns:xsd="http://www.w3.org/2001/XMLSchema" xmlns:xs="http://www.w3.org/2001/XMLSchema" xmlns:p="http://schemas.microsoft.com/office/2006/metadata/properties" xmlns:ns2="3e86b4f3-af7f-457d-9594-a05f1006dc5e" targetNamespace="http://schemas.microsoft.com/office/2006/metadata/properties" ma:root="true" ma:fieldsID="bc629daa794eb65d834ebfa9bfa4f177" ns2:_="">
    <xsd:import namespace="3e86b4f3-af7f-457d-9594-a05f1006dc5e"/>
    <xsd:element name="properties">
      <xsd:complexType>
        <xsd:sequence>
          <xsd:element name="documentManagement">
            <xsd:complexType>
              <xsd:all>
                <xsd:element ref="ns2:ID_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6b4f3-af7f-457d-9594-a05f1006dc5e" elementFormDefault="qualified">
    <xsd:import namespace="http://schemas.microsoft.com/office/2006/documentManagement/types"/>
    <xsd:import namespace="http://schemas.microsoft.com/office/infopath/2007/PartnerControls"/>
    <xsd:element name="ID_item" ma:index="8" nillable="true" ma:displayName="ID_item" ma:internalName="ID_item">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0DF6F-1B7F-456F-8A05-156F70F99AD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e86b4f3-af7f-457d-9594-a05f1006dc5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AE07AC56-674C-41D2-B450-9E44F2A17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6b4f3-af7f-457d-9594-a05f1006d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0F258F-2B8C-4A7B-ABD2-2437EC8E00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ОБЪЯВЛЕНИЕ!</vt:lpstr>
      <vt:lpstr>тариф на тепло</vt:lpstr>
      <vt:lpstr>тариф на подключение</vt:lpstr>
      <vt:lpstr>плановые затраты</vt:lpstr>
      <vt:lpstr>фактические затраты</vt:lpstr>
      <vt:lpstr>5топливо</vt:lpstr>
      <vt:lpstr>инф о потреб. характеристиках</vt:lpstr>
      <vt:lpstr>7</vt:lpstr>
      <vt:lpstr>7.1</vt:lpstr>
      <vt:lpstr>7.2</vt:lpstr>
      <vt:lpstr>инф о наличии возможности</vt:lpstr>
      <vt:lpstr>договор</vt:lpstr>
      <vt:lpstr> порядок подключения</vt:lpstr>
      <vt:lpstr> заявка на подключение</vt:lpstr>
      <vt:lpstr>' заявка на подключение'!_GoBack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ШИПОВАЛОВ АЛЕКСАНДР</cp:lastModifiedBy>
  <cp:lastPrinted>2018-03-29T12:24:52Z</cp:lastPrinted>
  <dcterms:created xsi:type="dcterms:W3CDTF">2010-02-15T13:42:22Z</dcterms:created>
  <dcterms:modified xsi:type="dcterms:W3CDTF">2018-03-29T12:27:01Z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CurrentVersion">
    <vt:lpwstr>1.0</vt:lpwstr>
  </property>
  <property fmtid="{D5CDD505-2E9C-101B-9397-08002B2CF9AE}" pid="4" name="ContentTypeId">
    <vt:lpwstr>0x0101002776723BB25CDC498B11E5B2604F65F3</vt:lpwstr>
  </property>
</Properties>
</file>